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28800" windowHeight="13470" tabRatio="742" firstSheet="1" activeTab="1"/>
  </bookViews>
  <sheets>
    <sheet name="Aux" sheetId="80" state="hidden" r:id="rId1"/>
    <sheet name="Menu" sheetId="83" r:id="rId2"/>
    <sheet name="Indicadores Abrainc-Fipe" sheetId="82" r:id="rId3"/>
    <sheet name="Radar Abrainc-Fipe" sheetId="72" r:id="rId4"/>
    <sheet name="Indicador Antecedente (SP)" sheetId="81" r:id="rId5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5" i="82" l="1"/>
  <c r="B232" i="72" l="1"/>
  <c r="B233" i="72"/>
  <c r="B234" i="72"/>
  <c r="B114" i="82" l="1"/>
  <c r="B113" i="82" l="1"/>
  <c r="B280" i="81" l="1"/>
  <c r="B281" i="81"/>
  <c r="B282" i="81"/>
  <c r="B112" i="82" l="1"/>
  <c r="B229" i="72" l="1"/>
  <c r="B230" i="72"/>
  <c r="B231" i="72"/>
  <c r="B111" i="82"/>
  <c r="B110" i="82" l="1"/>
  <c r="B277" i="81" l="1"/>
  <c r="B278" i="81"/>
  <c r="B279" i="81"/>
  <c r="B276" i="81"/>
  <c r="B109" i="82" l="1"/>
  <c r="B275" i="81" l="1"/>
  <c r="B274" i="81"/>
  <c r="B273" i="81"/>
  <c r="B228" i="72" l="1"/>
  <c r="B227" i="72"/>
  <c r="B226" i="72"/>
  <c r="B108" i="82" l="1"/>
  <c r="B223" i="72" l="1"/>
  <c r="B224" i="72"/>
  <c r="B225" i="72"/>
  <c r="B107" i="82"/>
  <c r="B106" i="82" l="1"/>
  <c r="B105" i="82" l="1"/>
  <c r="B104" i="82" l="1"/>
  <c r="B271" i="81" l="1"/>
  <c r="B272" i="81"/>
  <c r="B103" i="82" l="1"/>
  <c r="B220" i="72" l="1"/>
  <c r="B221" i="72"/>
  <c r="B222" i="72"/>
  <c r="B102" i="82" l="1"/>
  <c r="B101" i="82" l="1"/>
  <c r="B268" i="81" l="1"/>
  <c r="B269" i="81"/>
  <c r="B270" i="81"/>
  <c r="B100" i="82" l="1"/>
  <c r="B217" i="72" l="1"/>
  <c r="B218" i="72"/>
  <c r="B219" i="72"/>
  <c r="B99" i="82" l="1"/>
  <c r="B98" i="82" l="1"/>
  <c r="B265" i="81" l="1"/>
  <c r="B266" i="81"/>
  <c r="B267" i="81"/>
  <c r="B97" i="82" l="1"/>
  <c r="B214" i="72" l="1"/>
  <c r="B215" i="72"/>
  <c r="B216" i="72"/>
  <c r="B96" i="82" l="1"/>
  <c r="B95" i="82" l="1"/>
  <c r="B262" i="81" l="1"/>
  <c r="B263" i="81"/>
  <c r="B264" i="81"/>
  <c r="B94" i="82" l="1"/>
  <c r="B211" i="72" l="1"/>
  <c r="B212" i="72"/>
  <c r="B213" i="72"/>
  <c r="B93" i="82" l="1"/>
  <c r="B92" i="82" l="1"/>
  <c r="B259" i="81" l="1"/>
  <c r="B260" i="81"/>
  <c r="B261" i="81"/>
  <c r="B91" i="82" l="1"/>
  <c r="B208" i="72" l="1"/>
  <c r="B209" i="72"/>
  <c r="B210" i="72"/>
  <c r="B90" i="82" l="1"/>
  <c r="B89" i="82" l="1"/>
  <c r="B256" i="81" l="1"/>
  <c r="B257" i="81"/>
  <c r="B258" i="81"/>
  <c r="B88" i="82" l="1"/>
  <c r="B87" i="82" l="1"/>
  <c r="B86" i="82" l="1"/>
  <c r="B253" i="81" l="1"/>
  <c r="B254" i="81"/>
  <c r="B255" i="81"/>
  <c r="B85" i="82" l="1"/>
  <c r="B84" i="82" l="1"/>
  <c r="B250" i="81" l="1"/>
  <c r="B251" i="81"/>
  <c r="B252" i="81"/>
  <c r="B83" i="82"/>
  <c r="B247" i="81" l="1"/>
  <c r="B248" i="81"/>
  <c r="B249" i="81"/>
  <c r="B82" i="82"/>
  <c r="B81" i="82" l="1"/>
  <c r="B80" i="82" l="1"/>
  <c r="B79" i="82" l="1"/>
  <c r="B78" i="82" l="1"/>
  <c r="B77" i="82" l="1"/>
  <c r="B244" i="81" l="1"/>
  <c r="B245" i="81"/>
  <c r="B246" i="81"/>
  <c r="B76" i="82" l="1"/>
  <c r="B75" i="82" l="1"/>
  <c r="B241" i="81" l="1"/>
  <c r="B242" i="81"/>
  <c r="B243" i="81"/>
  <c r="B74" i="82"/>
  <c r="B73" i="82" l="1"/>
  <c r="B72" i="82" l="1"/>
  <c r="B238" i="81" l="1"/>
  <c r="B239" i="81"/>
  <c r="B240" i="81"/>
  <c r="B70" i="82" l="1"/>
  <c r="B71" i="82"/>
  <c r="V5" i="82" l="1"/>
  <c r="W5" i="82"/>
  <c r="X5" i="82"/>
  <c r="Y5" i="82"/>
  <c r="Z5" i="82"/>
  <c r="AB5" i="82"/>
  <c r="AC5" i="82"/>
  <c r="AD5" i="82"/>
  <c r="AE5" i="82"/>
  <c r="AF5" i="82"/>
  <c r="P5" i="82"/>
  <c r="Q5" i="82"/>
  <c r="R5" i="82"/>
  <c r="S5" i="82"/>
  <c r="T5" i="82"/>
  <c r="J5" i="82"/>
  <c r="K5" i="82"/>
  <c r="L5" i="82"/>
  <c r="M5" i="82"/>
  <c r="N5" i="82"/>
  <c r="B7" i="82"/>
  <c r="B69" i="82"/>
  <c r="B68" i="82"/>
  <c r="B67" i="82"/>
  <c r="B66" i="82"/>
  <c r="B65" i="82"/>
  <c r="B64" i="82"/>
  <c r="B63" i="82"/>
  <c r="B62" i="82"/>
  <c r="B61" i="82"/>
  <c r="B60" i="82"/>
  <c r="B59" i="82"/>
  <c r="B58" i="82"/>
  <c r="B57" i="82"/>
  <c r="B56" i="82"/>
  <c r="B55" i="82"/>
  <c r="B54" i="82"/>
  <c r="B53" i="82"/>
  <c r="B52" i="82"/>
  <c r="B51" i="82"/>
  <c r="B50" i="82"/>
  <c r="B49" i="82"/>
  <c r="B48" i="82"/>
  <c r="B47" i="82"/>
  <c r="B46" i="82"/>
  <c r="B45" i="82"/>
  <c r="B44" i="82"/>
  <c r="B43" i="82"/>
  <c r="B42" i="82"/>
  <c r="B41" i="82"/>
  <c r="B40" i="82"/>
  <c r="B39" i="82"/>
  <c r="B38" i="82"/>
  <c r="B37" i="82"/>
  <c r="B36" i="82"/>
  <c r="B35" i="82"/>
  <c r="B34" i="82"/>
  <c r="B33" i="82"/>
  <c r="B32" i="82"/>
  <c r="B31" i="82"/>
  <c r="B30" i="82"/>
  <c r="B29" i="82"/>
  <c r="B28" i="82"/>
  <c r="B27" i="82"/>
  <c r="B26" i="82"/>
  <c r="B25" i="82"/>
  <c r="B24" i="82"/>
  <c r="B23" i="82"/>
  <c r="B22" i="82"/>
  <c r="B21" i="82"/>
  <c r="B20" i="82"/>
  <c r="B19" i="82"/>
  <c r="B18" i="82"/>
  <c r="B17" i="82"/>
  <c r="B16" i="82"/>
  <c r="B15" i="82"/>
  <c r="B14" i="82"/>
  <c r="B13" i="82"/>
  <c r="B12" i="82"/>
  <c r="B11" i="82"/>
  <c r="B10" i="82"/>
  <c r="B9" i="82"/>
  <c r="B8" i="82"/>
  <c r="B237" i="81"/>
  <c r="B236" i="81"/>
  <c r="B235" i="81"/>
  <c r="B234" i="81"/>
  <c r="B233" i="81"/>
  <c r="B232" i="81"/>
  <c r="B231" i="81"/>
  <c r="B230" i="81"/>
  <c r="B229" i="81"/>
  <c r="B228" i="81"/>
  <c r="B227" i="81"/>
  <c r="B226" i="81"/>
  <c r="B225" i="81"/>
  <c r="B224" i="81"/>
  <c r="B223" i="81"/>
  <c r="B222" i="81"/>
  <c r="B221" i="81"/>
  <c r="B220" i="81"/>
  <c r="B219" i="81"/>
  <c r="B218" i="81"/>
  <c r="B217" i="81"/>
  <c r="B216" i="81"/>
  <c r="B215" i="81"/>
  <c r="B214" i="81"/>
  <c r="B213" i="81"/>
  <c r="B212" i="81"/>
  <c r="B211" i="81"/>
  <c r="B210" i="81"/>
  <c r="B209" i="81"/>
  <c r="B208" i="81"/>
  <c r="B207" i="81"/>
  <c r="B206" i="81"/>
  <c r="B205" i="81"/>
  <c r="B204" i="81"/>
  <c r="B203" i="81"/>
  <c r="B202" i="81"/>
  <c r="B201" i="81"/>
  <c r="B200" i="81"/>
  <c r="B199" i="81"/>
  <c r="B198" i="81"/>
  <c r="B197" i="81"/>
  <c r="B196" i="81"/>
  <c r="B195" i="81"/>
  <c r="B194" i="81"/>
  <c r="B193" i="81"/>
  <c r="B192" i="81"/>
  <c r="B191" i="81"/>
  <c r="B190" i="81"/>
  <c r="B189" i="81"/>
  <c r="B188" i="81"/>
  <c r="B187" i="81"/>
  <c r="B186" i="81"/>
  <c r="B185" i="81"/>
  <c r="B184" i="81"/>
  <c r="B183" i="81"/>
  <c r="B182" i="81"/>
  <c r="B181" i="81"/>
  <c r="B180" i="81"/>
  <c r="B179" i="81"/>
  <c r="B178" i="81"/>
  <c r="B177" i="81"/>
  <c r="B176" i="81"/>
  <c r="B175" i="81"/>
  <c r="B174" i="81"/>
  <c r="B173" i="81"/>
  <c r="B172" i="81"/>
  <c r="B171" i="81"/>
  <c r="B170" i="81"/>
  <c r="B169" i="81"/>
  <c r="B168" i="81"/>
  <c r="B167" i="81"/>
  <c r="B166" i="81"/>
  <c r="B165" i="81"/>
  <c r="B164" i="81"/>
  <c r="B163" i="81"/>
  <c r="B162" i="81"/>
  <c r="B161" i="81"/>
  <c r="B160" i="81"/>
  <c r="B159" i="81"/>
  <c r="B158" i="81"/>
  <c r="B157" i="81"/>
  <c r="B156" i="81"/>
  <c r="B155" i="81"/>
  <c r="B154" i="81"/>
  <c r="B153" i="81"/>
  <c r="B152" i="81"/>
  <c r="B151" i="81"/>
  <c r="B150" i="81"/>
  <c r="B149" i="81"/>
  <c r="B148" i="81"/>
  <c r="B147" i="81"/>
  <c r="B146" i="81"/>
  <c r="B145" i="81"/>
  <c r="B144" i="81"/>
  <c r="B143" i="81"/>
  <c r="B142" i="81"/>
  <c r="B141" i="81"/>
  <c r="B140" i="81"/>
  <c r="B139" i="81"/>
  <c r="B138" i="81"/>
  <c r="B137" i="81"/>
  <c r="B136" i="81"/>
  <c r="B135" i="81"/>
  <c r="B134" i="81"/>
  <c r="B133" i="81"/>
  <c r="B132" i="81"/>
  <c r="B131" i="81"/>
  <c r="B130" i="81"/>
  <c r="B129" i="81"/>
  <c r="B128" i="81"/>
  <c r="B127" i="81"/>
  <c r="B126" i="81"/>
  <c r="B125" i="81"/>
  <c r="B124" i="81"/>
  <c r="B123" i="81"/>
  <c r="B122" i="81"/>
  <c r="B121" i="81"/>
  <c r="B120" i="81"/>
  <c r="B119" i="81"/>
  <c r="B118" i="81"/>
  <c r="B117" i="81"/>
  <c r="B116" i="81"/>
  <c r="B115" i="81"/>
  <c r="B114" i="81"/>
  <c r="B113" i="81"/>
  <c r="B112" i="81"/>
  <c r="B111" i="81"/>
  <c r="B110" i="81"/>
  <c r="B109" i="81"/>
  <c r="B108" i="81"/>
  <c r="B107" i="81"/>
  <c r="B106" i="81"/>
  <c r="B105" i="81"/>
  <c r="B104" i="81"/>
  <c r="B103" i="81"/>
  <c r="B102" i="81"/>
  <c r="B101" i="81"/>
  <c r="B100" i="81"/>
  <c r="B99" i="81"/>
  <c r="B98" i="81"/>
  <c r="B97" i="81"/>
  <c r="B96" i="81"/>
  <c r="B95" i="81"/>
  <c r="B94" i="81"/>
  <c r="B93" i="81"/>
  <c r="B92" i="81"/>
  <c r="B91" i="81"/>
  <c r="B90" i="81"/>
  <c r="B89" i="81"/>
  <c r="B88" i="81"/>
  <c r="B87" i="81"/>
  <c r="B86" i="81"/>
  <c r="B85" i="81"/>
  <c r="B84" i="81"/>
  <c r="B83" i="81"/>
  <c r="B82" i="81"/>
  <c r="B81" i="81"/>
  <c r="B80" i="81"/>
  <c r="B79" i="81"/>
  <c r="B78" i="81"/>
  <c r="B77" i="81"/>
  <c r="B76" i="81"/>
  <c r="B75" i="81"/>
  <c r="B74" i="81"/>
  <c r="B73" i="81"/>
  <c r="B72" i="81"/>
  <c r="B71" i="81"/>
  <c r="B70" i="81"/>
  <c r="B69" i="81"/>
  <c r="B68" i="81"/>
  <c r="B67" i="81"/>
  <c r="B66" i="81"/>
  <c r="B65" i="81"/>
  <c r="B64" i="81"/>
  <c r="B63" i="81"/>
  <c r="B62" i="81"/>
  <c r="B61" i="81"/>
  <c r="B60" i="81"/>
  <c r="B59" i="81"/>
  <c r="B58" i="81"/>
  <c r="B57" i="81"/>
  <c r="B56" i="81"/>
  <c r="B55" i="81"/>
  <c r="B54" i="81"/>
  <c r="B53" i="81"/>
  <c r="B52" i="81"/>
  <c r="B51" i="81"/>
  <c r="B50" i="81"/>
  <c r="B49" i="81"/>
  <c r="B48" i="81"/>
  <c r="B47" i="81"/>
  <c r="B46" i="81"/>
  <c r="B45" i="81"/>
  <c r="B44" i="81"/>
  <c r="B43" i="81"/>
  <c r="B42" i="81"/>
  <c r="B41" i="81"/>
  <c r="B40" i="81"/>
  <c r="B39" i="81"/>
  <c r="B38" i="81"/>
  <c r="B37" i="81"/>
  <c r="B36" i="81"/>
  <c r="B35" i="81"/>
  <c r="B34" i="81"/>
  <c r="B33" i="81"/>
  <c r="B32" i="81"/>
  <c r="B31" i="81"/>
  <c r="B30" i="81"/>
  <c r="B29" i="81"/>
  <c r="B28" i="81"/>
  <c r="B27" i="81"/>
  <c r="B26" i="81"/>
  <c r="B25" i="81"/>
  <c r="B24" i="81"/>
  <c r="B23" i="81"/>
  <c r="B22" i="81"/>
  <c r="B21" i="81"/>
  <c r="B20" i="81"/>
  <c r="B19" i="81"/>
  <c r="B18" i="81"/>
  <c r="B17" i="81"/>
  <c r="B16" i="81"/>
  <c r="B15" i="81"/>
  <c r="B14" i="81"/>
  <c r="B13" i="81"/>
  <c r="B12" i="81"/>
  <c r="B11" i="81"/>
  <c r="B10" i="81"/>
  <c r="B9" i="81"/>
  <c r="B8" i="81"/>
  <c r="B7" i="81"/>
  <c r="B154" i="72" l="1"/>
  <c r="B155" i="72"/>
  <c r="A12" i="80"/>
  <c r="X4" i="72"/>
  <c r="AA4" i="72"/>
  <c r="AD4" i="72"/>
  <c r="AG4" i="72"/>
  <c r="B11" i="80"/>
  <c r="C11" i="80"/>
  <c r="D11" i="80"/>
  <c r="E11" i="80"/>
  <c r="F11" i="80"/>
  <c r="G11" i="80"/>
  <c r="H11" i="80"/>
  <c r="I11" i="80"/>
  <c r="J11" i="80"/>
  <c r="K11" i="80"/>
  <c r="L11" i="80"/>
  <c r="M11" i="80"/>
  <c r="B36" i="72"/>
  <c r="AL3" i="72"/>
  <c r="AM4" i="72"/>
  <c r="AN4" i="72"/>
  <c r="AP4" i="72"/>
  <c r="AM5" i="72"/>
  <c r="AN5" i="72"/>
  <c r="AO5" i="72"/>
  <c r="AP5" i="72"/>
  <c r="AM6" i="72"/>
  <c r="AN6" i="72"/>
  <c r="AO6" i="72"/>
  <c r="AP6" i="72"/>
  <c r="X5" i="72"/>
  <c r="Y5" i="72"/>
  <c r="Z5" i="72"/>
  <c r="AA5" i="72"/>
  <c r="AB5" i="72"/>
  <c r="AC5" i="72"/>
  <c r="AD5" i="72"/>
  <c r="AE5" i="72"/>
  <c r="AF5" i="72"/>
  <c r="AG5" i="72"/>
  <c r="AH5" i="72"/>
  <c r="AI5" i="72"/>
  <c r="X6" i="72"/>
  <c r="Y6" i="72"/>
  <c r="Z6" i="72"/>
  <c r="AA6" i="72"/>
  <c r="AB6" i="72"/>
  <c r="AC6" i="72"/>
  <c r="AD6" i="72"/>
  <c r="AE6" i="72"/>
  <c r="AF6" i="72"/>
  <c r="AG6" i="72"/>
  <c r="AH6" i="72"/>
  <c r="AI6" i="72"/>
  <c r="B15" i="80"/>
  <c r="C15" i="80"/>
  <c r="D15" i="80"/>
  <c r="E15" i="80"/>
  <c r="F15" i="80"/>
  <c r="B163" i="72"/>
  <c r="B164" i="72"/>
  <c r="B165" i="72"/>
  <c r="B166" i="72"/>
  <c r="B167" i="72"/>
  <c r="B168" i="72"/>
  <c r="B169" i="72"/>
  <c r="B170" i="72"/>
  <c r="B171" i="72"/>
  <c r="B172" i="72"/>
  <c r="B173" i="72"/>
  <c r="B174" i="72"/>
  <c r="B175" i="72"/>
  <c r="B176" i="72"/>
  <c r="B177" i="72"/>
  <c r="B178" i="72"/>
  <c r="B179" i="72"/>
  <c r="B180" i="72"/>
  <c r="B181" i="72"/>
  <c r="B182" i="72"/>
  <c r="B183" i="72"/>
  <c r="B184" i="72"/>
  <c r="B185" i="72"/>
  <c r="B186" i="72"/>
  <c r="B187" i="72"/>
  <c r="B188" i="72"/>
  <c r="B189" i="72"/>
  <c r="B190" i="72"/>
  <c r="B191" i="72"/>
  <c r="B192" i="72"/>
  <c r="B193" i="72"/>
  <c r="B194" i="72"/>
  <c r="B195" i="72"/>
  <c r="B196" i="72"/>
  <c r="B197" i="72"/>
  <c r="B198" i="72"/>
  <c r="B199" i="72"/>
  <c r="B200" i="72"/>
  <c r="B201" i="72"/>
  <c r="B202" i="72"/>
  <c r="B203" i="72"/>
  <c r="B204" i="72"/>
  <c r="B205" i="72"/>
  <c r="B206" i="72"/>
  <c r="B207" i="72"/>
  <c r="B162" i="72"/>
  <c r="B161" i="72"/>
  <c r="B160" i="72"/>
  <c r="B159" i="72"/>
  <c r="B158" i="72"/>
  <c r="B157" i="72"/>
  <c r="B156" i="72"/>
  <c r="B153" i="72"/>
  <c r="B152" i="72"/>
  <c r="B151" i="72"/>
  <c r="B150" i="72"/>
  <c r="B149" i="72"/>
  <c r="B148" i="72"/>
  <c r="B147" i="72"/>
  <c r="B146" i="72"/>
  <c r="B145" i="72"/>
  <c r="B144" i="72"/>
  <c r="B143" i="72"/>
  <c r="B142" i="72"/>
  <c r="B141" i="72"/>
  <c r="B140" i="72"/>
  <c r="B139" i="72"/>
  <c r="B138" i="72"/>
  <c r="B137" i="72"/>
  <c r="B136" i="72"/>
  <c r="B135" i="72"/>
  <c r="B134" i="72"/>
  <c r="B133" i="72"/>
  <c r="B132" i="72"/>
  <c r="B131" i="72"/>
  <c r="B130" i="72"/>
  <c r="B129" i="72"/>
  <c r="B128" i="72"/>
  <c r="B127" i="72"/>
  <c r="B126" i="72"/>
  <c r="B125" i="72"/>
  <c r="B124" i="72"/>
  <c r="B123" i="72"/>
  <c r="B122" i="72"/>
  <c r="B121" i="72"/>
  <c r="B120" i="72"/>
  <c r="B119" i="72"/>
  <c r="B118" i="72"/>
  <c r="B117" i="72"/>
  <c r="B116" i="72"/>
  <c r="B115" i="72"/>
  <c r="B114" i="72"/>
  <c r="B113" i="72"/>
  <c r="B112" i="72"/>
  <c r="B111" i="72"/>
  <c r="B110" i="72"/>
  <c r="B109" i="72"/>
  <c r="B108" i="72"/>
  <c r="B107" i="72"/>
  <c r="B106" i="72"/>
  <c r="B105" i="72"/>
  <c r="B104" i="72"/>
  <c r="B103" i="72"/>
  <c r="B102" i="72"/>
  <c r="B101" i="72"/>
  <c r="B100" i="72"/>
  <c r="B99" i="72"/>
  <c r="B98" i="72"/>
  <c r="B97" i="72"/>
  <c r="B96" i="72"/>
  <c r="B95" i="72"/>
  <c r="B94" i="72"/>
  <c r="B93" i="72"/>
  <c r="B92" i="72"/>
  <c r="B91" i="72"/>
  <c r="B90" i="72"/>
  <c r="B89" i="72"/>
  <c r="B88" i="72"/>
  <c r="B87" i="72"/>
  <c r="B86" i="72"/>
  <c r="B85" i="72"/>
  <c r="B84" i="72"/>
  <c r="B83" i="72"/>
  <c r="B82" i="72"/>
  <c r="B81" i="72"/>
  <c r="B80" i="72"/>
  <c r="B79" i="72"/>
  <c r="B78" i="72"/>
  <c r="B77" i="72"/>
  <c r="B76" i="72"/>
  <c r="B75" i="72"/>
  <c r="B74" i="72"/>
  <c r="B73" i="72"/>
  <c r="B72" i="72"/>
  <c r="B71" i="72"/>
  <c r="B70" i="72"/>
  <c r="B69" i="72"/>
  <c r="B68" i="72"/>
  <c r="B67" i="72"/>
  <c r="B66" i="72"/>
  <c r="B65" i="72"/>
  <c r="B64" i="72"/>
  <c r="B63" i="72"/>
  <c r="B62" i="72"/>
  <c r="B61" i="72"/>
  <c r="B60" i="72"/>
  <c r="B59" i="72"/>
  <c r="B58" i="72"/>
  <c r="B57" i="72"/>
  <c r="B56" i="72"/>
  <c r="B55" i="72"/>
  <c r="B54" i="72"/>
  <c r="B53" i="72"/>
  <c r="B52" i="72"/>
  <c r="B51" i="72"/>
  <c r="B50" i="72"/>
  <c r="B49" i="72"/>
  <c r="B48" i="72"/>
  <c r="B47" i="72"/>
  <c r="B46" i="72"/>
  <c r="B45" i="72"/>
  <c r="B44" i="72"/>
  <c r="B43" i="72"/>
  <c r="B42" i="72"/>
  <c r="B41" i="72"/>
  <c r="B40" i="72"/>
  <c r="B39" i="72"/>
  <c r="B38" i="72"/>
  <c r="B37" i="72"/>
  <c r="B35" i="72"/>
  <c r="B34" i="72"/>
  <c r="B33" i="72"/>
  <c r="B32" i="72"/>
  <c r="B31" i="72"/>
  <c r="B30" i="72"/>
  <c r="B29" i="72"/>
  <c r="B28" i="72"/>
  <c r="B27" i="72"/>
  <c r="B26" i="72"/>
  <c r="B25" i="72"/>
  <c r="B24" i="72"/>
  <c r="B23" i="72"/>
  <c r="B22" i="72"/>
  <c r="B21" i="72"/>
  <c r="B20" i="72"/>
  <c r="B19" i="72"/>
  <c r="B18" i="72"/>
  <c r="B17" i="72"/>
  <c r="B16" i="72"/>
  <c r="B15" i="72"/>
  <c r="B14" i="72"/>
  <c r="B13" i="72"/>
  <c r="B12" i="72"/>
  <c r="B11" i="72"/>
  <c r="B10" i="72"/>
  <c r="B9" i="72"/>
  <c r="B8" i="72"/>
  <c r="B7" i="72"/>
</calcChain>
</file>

<file path=xl/comments1.xml><?xml version="1.0" encoding="utf-8"?>
<comments xmlns="http://schemas.openxmlformats.org/spreadsheetml/2006/main">
  <authors>
    <author>Autor</author>
  </authors>
  <commentList>
    <comment ref="R4" authorId="0" shapeId="0">
      <text>
        <r>
          <rPr>
            <sz val="9"/>
            <color indexed="81"/>
            <rFont val="Segoe UI"/>
            <family val="2"/>
          </rPr>
          <t>Incluídos alvarás de aprovação/aprovação e execução de novas edificações (incluindo reconsiderações de despacho) para empreendimentos verticais (4 ou mais pavimentos), empreendimentos classificados como Habitação de Interesse Social (HIS), Habitação de Mercado Popular (HMP) e conjuntos residenciais horizontais (R2H-3)I</t>
        </r>
      </text>
    </comment>
    <comment ref="AF4" authorId="0" shapeId="0">
      <text>
        <r>
          <rPr>
            <sz val="9"/>
            <color indexed="81"/>
            <rFont val="Segoe UI"/>
            <family val="2"/>
          </rPr>
          <t>Incluídos alvarás de aprovação/aprovação e execução de novas edificações (incluindo reconsiderações de despacho) para empreendimentos verticais (4 ou mais pavimentos), empreendimentos classificados como Habitação de Interesse Social (HIS), Habitação de Mercado Popular (HMP) e conjuntos residenciais horizontais (R2H-3)I</t>
        </r>
      </text>
    </comment>
  </commentList>
</comments>
</file>

<file path=xl/sharedStrings.xml><?xml version="1.0" encoding="utf-8"?>
<sst xmlns="http://schemas.openxmlformats.org/spreadsheetml/2006/main" count="774" uniqueCount="105">
  <si>
    <t>Base Bruta</t>
  </si>
  <si>
    <t>fonte</t>
  </si>
  <si>
    <t>indicador</t>
  </si>
  <si>
    <t>Lançamentos</t>
  </si>
  <si>
    <t>Ambiente Macro</t>
  </si>
  <si>
    <t>Crédito Imobiliário</t>
  </si>
  <si>
    <t>Ambiente do Setor</t>
  </si>
  <si>
    <t>Índice de Confiança</t>
  </si>
  <si>
    <t>Taxa de juros real</t>
  </si>
  <si>
    <t>Taxa de juros financiamento imobiliário</t>
  </si>
  <si>
    <t>Concessões reais</t>
  </si>
  <si>
    <t>Massa salarial</t>
  </si>
  <si>
    <t>Taxa de desemprego</t>
  </si>
  <si>
    <t>dimensão</t>
  </si>
  <si>
    <t>A Fipe e a Abrainc (Associação Brasileira de Incorporadoras Imobiliárias) desenvolveram o Radar Imobiliário como uma ferramenta de análise visual das condições de mercado. Ele comporta 12 indicadores, organizados em 4 dimensões, medidos em uma escala de 10 (mais favorável) a 0 (menos favorável).</t>
  </si>
  <si>
    <t>Indicador Geral</t>
  </si>
  <si>
    <t>INDICADORES MENSAIS</t>
  </si>
  <si>
    <t>anéis</t>
  </si>
  <si>
    <t>Demanda</t>
  </si>
  <si>
    <t>Estoque/Oferta</t>
  </si>
  <si>
    <t>Índice de atividade do setor</t>
  </si>
  <si>
    <t>Saldo de Emprego</t>
  </si>
  <si>
    <t>Poupança</t>
  </si>
  <si>
    <t>Preço real dos imóveis</t>
  </si>
  <si>
    <t>ano</t>
  </si>
  <si>
    <t>Ambiente</t>
  </si>
  <si>
    <t>MÉDIA ANUAL DOS INDICADORES</t>
  </si>
  <si>
    <t>MÉDIAS ANUAL DAS DIMENSÕES</t>
  </si>
  <si>
    <t>FGV</t>
  </si>
  <si>
    <t>Confiança</t>
  </si>
  <si>
    <t>Atividade</t>
  </si>
  <si>
    <t>Juros</t>
  </si>
  <si>
    <t>Condições de financiamento</t>
  </si>
  <si>
    <t>Atratividade do Financiamento Imobiliário</t>
  </si>
  <si>
    <t>Emprego</t>
  </si>
  <si>
    <t>Atratividade do Investimento Imobiliário</t>
  </si>
  <si>
    <t>Insumos</t>
  </si>
  <si>
    <t>Preço dos imóveis</t>
  </si>
  <si>
    <t>Bacen</t>
  </si>
  <si>
    <t>BM&amp;F, Bacen</t>
  </si>
  <si>
    <t>Bacen, IBGE</t>
  </si>
  <si>
    <t>IBGE</t>
  </si>
  <si>
    <t>FipeZAP, BM&amp;F, Bacen</t>
  </si>
  <si>
    <t>CAGED, IBGE, FGV</t>
  </si>
  <si>
    <t>Abrainc-Fipe, CBIC</t>
  </si>
  <si>
    <t>FipeZAP</t>
  </si>
  <si>
    <t>DIMENSÕES (MENSAL)</t>
  </si>
  <si>
    <t>Nota Geral</t>
  </si>
  <si>
    <t>ÍNDICE</t>
  </si>
  <si>
    <t>VARIAÇÃO DO ÍNDICE</t>
  </si>
  <si>
    <t>VOLUME MENSAL</t>
  </si>
  <si>
    <t>DISTRIBUIÇÃO MENSAL</t>
  </si>
  <si>
    <t>VOLUME EM 12 MESES</t>
  </si>
  <si>
    <t>DISTRIBUIÇÃO EM 12 MESES</t>
  </si>
  <si>
    <t>variável</t>
  </si>
  <si>
    <t>Indicador Antecedente do Mercado Imobiliário                                           (base 100 = dezembro/2000)</t>
  </si>
  <si>
    <t>Variação em 12 meses do Indicador Antecedente do Mercado Imobiliário (%)</t>
  </si>
  <si>
    <t>Número de Alvarás (por mês)</t>
  </si>
  <si>
    <t>Distribuição dos Alvarás em São Paulo (SP)</t>
  </si>
  <si>
    <t>Número de Alvarás (acumulados em 12 meses)</t>
  </si>
  <si>
    <t>região</t>
  </si>
  <si>
    <t>São Paulo (SP)</t>
  </si>
  <si>
    <t>Centro</t>
  </si>
  <si>
    <t>Zona Norte</t>
  </si>
  <si>
    <t>Zona Sul</t>
  </si>
  <si>
    <t>Zona Leste</t>
  </si>
  <si>
    <t>Zona Oeste</t>
  </si>
  <si>
    <t>Todos os empreeendimentos</t>
  </si>
  <si>
    <t>Outros tipos de empreendimentos (comerciais e desenvolvimento urbano)</t>
  </si>
  <si>
    <t>Unidades distratadas</t>
  </si>
  <si>
    <t>Unidades em oferta</t>
  </si>
  <si>
    <t>Unidades entregues</t>
  </si>
  <si>
    <t>Unidades vendidas</t>
  </si>
  <si>
    <t>Unidades lançadas</t>
  </si>
  <si>
    <t>Médio e Alto Padrão (MAP)</t>
  </si>
  <si>
    <t>Empreendimentos ou unidades sem informação</t>
  </si>
  <si>
    <t>Indicadores de mercado elaborados com base em informações de empresas associadas à Abrainc</t>
  </si>
  <si>
    <t>Fonte</t>
  </si>
  <si>
    <t>a partir de dados da Prefeitura Municipal de São Paulo</t>
  </si>
  <si>
    <t>A Fipe e a Abrainc (Associação Brasileira de Incorporadoras Imobiliárias) desenvolvem os indicadores sobre o mercado primário a partir de dados de empresas associadas, incluindo informações sobre lançamentos, vendas, entregas, distratos e oferta de unidades.</t>
  </si>
  <si>
    <t>A Fipe e a Abrainc (Associação Brasileira de Incorporadoras Imobiliárias) desenvolveram o Indicador Antecedente do Mercado Imobiliário a partir de informações de alvarás de construção de novos empreendimentos verticais.</t>
  </si>
  <si>
    <t xml:space="preserve">             Séries históricas</t>
  </si>
  <si>
    <t>Este arquivo disponibiliza as séries históricas com dados e informações relacionados aos produtos da parceria entre a Abrainc e a Fipe</t>
  </si>
  <si>
    <t>Indicadores elaborados com base em alvarás de construção de empreendimentos verticais, atualmente disponível para o município de São Paulo (SP)</t>
  </si>
  <si>
    <r>
      <t xml:space="preserve">Séries mensais </t>
    </r>
    <r>
      <rPr>
        <sz val="10"/>
        <color theme="1"/>
        <rFont val="Tahoma"/>
        <family val="2"/>
      </rPr>
      <t>desde janeiro/2014</t>
    </r>
  </si>
  <si>
    <r>
      <t>Frequência da atualização:</t>
    </r>
    <r>
      <rPr>
        <sz val="10"/>
        <color theme="1"/>
        <rFont val="Tahoma"/>
        <family val="2"/>
      </rPr>
      <t xml:space="preserve"> mensal</t>
    </r>
  </si>
  <si>
    <t>Indicadores relacionados à evolução das condições do mercado imobiliário brasileiro em uma escala de 10 (mais favorável) a 0 (menos favorável)</t>
  </si>
  <si>
    <r>
      <t>Séries mensais</t>
    </r>
    <r>
      <rPr>
        <sz val="10"/>
        <color theme="1"/>
        <rFont val="Tahoma"/>
        <family val="2"/>
      </rPr>
      <t xml:space="preserve"> desde janeiro/2004</t>
    </r>
  </si>
  <si>
    <r>
      <t>Frequência da atualização:</t>
    </r>
    <r>
      <rPr>
        <sz val="10"/>
        <color theme="1"/>
        <rFont val="Tahoma"/>
        <family val="2"/>
      </rPr>
      <t xml:space="preserve"> trimestral</t>
    </r>
  </si>
  <si>
    <r>
      <t xml:space="preserve">Séries mensais </t>
    </r>
    <r>
      <rPr>
        <sz val="10"/>
        <color theme="1"/>
        <rFont val="Tahoma"/>
        <family val="2"/>
      </rPr>
      <t>desde janeiro/2000</t>
    </r>
  </si>
  <si>
    <t>última atualização:</t>
  </si>
  <si>
    <t>Valor nominal dos lançamentos (milhões R$)</t>
  </si>
  <si>
    <t>Valor nominal das vendas 
(milhões R$)</t>
  </si>
  <si>
    <t>Valor real dos lançamentos (milhões R$ do último mês, valores corrigidos pelo IPCA/IBGE)</t>
  </si>
  <si>
    <t>Valor das vendas 
(milhões R$ do último mês, valores corrigidos pelo IPCA/IBGE)</t>
  </si>
  <si>
    <t>Programa Casa Verde Amarela (CVA)</t>
  </si>
  <si>
    <t>18 empresas associadas à Abrainc</t>
  </si>
  <si>
    <r>
      <rPr>
        <b/>
        <sz val="10"/>
        <color theme="1"/>
        <rFont val="Tahoma"/>
        <family val="2"/>
      </rPr>
      <t>Próxima atualização</t>
    </r>
    <r>
      <rPr>
        <sz val="10"/>
        <color theme="1"/>
        <rFont val="Tahoma"/>
        <family val="2"/>
      </rPr>
      <t>: -</t>
    </r>
  </si>
  <si>
    <r>
      <rPr>
        <b/>
        <sz val="10"/>
        <color theme="1"/>
        <rFont val="Tahoma"/>
        <family val="2"/>
      </rPr>
      <t xml:space="preserve">Último dado disponível: </t>
    </r>
    <r>
      <rPr>
        <sz val="10"/>
        <color theme="1"/>
        <rFont val="Tahoma"/>
        <family val="2"/>
      </rPr>
      <t>quarto trimestre de 2022 (dezembro/2022)</t>
    </r>
  </si>
  <si>
    <r>
      <t xml:space="preserve">Último dado disponível: </t>
    </r>
    <r>
      <rPr>
        <sz val="10"/>
        <color theme="1"/>
        <rFont val="Tahoma"/>
        <family val="2"/>
      </rPr>
      <t>quarto trimestre de 2022 (dezembro/2022)</t>
    </r>
  </si>
  <si>
    <r>
      <rPr>
        <b/>
        <sz val="10"/>
        <color theme="1"/>
        <rFont val="Tahoma"/>
        <family val="2"/>
      </rPr>
      <t>Próxima atualização</t>
    </r>
    <r>
      <rPr>
        <sz val="10"/>
        <color theme="1"/>
        <rFont val="Tahoma"/>
        <family val="2"/>
      </rPr>
      <t>: primeiro trimestre de 2022 (março/2023)</t>
    </r>
  </si>
  <si>
    <t>04 de abril de 2023.</t>
  </si>
  <si>
    <r>
      <rPr>
        <b/>
        <sz val="10"/>
        <color theme="1"/>
        <rFont val="Tahoma"/>
        <family val="2"/>
      </rPr>
      <t>Último dado disponível</t>
    </r>
    <r>
      <rPr>
        <sz val="10"/>
        <color theme="1"/>
        <rFont val="Tahoma"/>
        <family val="2"/>
      </rPr>
      <t>: janeiro de 2023</t>
    </r>
  </si>
  <si>
    <r>
      <rPr>
        <b/>
        <sz val="10"/>
        <color theme="1"/>
        <rFont val="Tahoma"/>
        <family val="2"/>
      </rPr>
      <t>Próxima atualização</t>
    </r>
    <r>
      <rPr>
        <sz val="10"/>
        <color theme="1"/>
        <rFont val="Tahoma"/>
        <family val="2"/>
      </rPr>
      <t>: fevereiro de 2023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</si>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</sst>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[$-416]mmm\-yy;@"/>
    <numFmt numFmtId="166" formatCode="0.0"/>
    <numFmt numFmtId="167" formatCode="_-* #,##0.0_-;\-* #,##0.0_-;_-* &quot;-&quot;??_-;_-@_-"/>
    <numFmt numFmtId="168" formatCode="0.0%"/>
    <numFmt numFmtId="169" formatCode="\+0.0%;\-0.0%;0.0%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22"/>
      <color theme="0"/>
      <name val="Times New Roman"/>
      <family val="1"/>
    </font>
    <font>
      <sz val="36"/>
      <color theme="1" tint="0.249977111117893"/>
      <name val="Times New Roman"/>
      <family val="1"/>
    </font>
    <font>
      <sz val="10"/>
      <color theme="1" tint="0.249977111117893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9"/>
      <color theme="0" tint="-0.499984740745262"/>
      <name val="Tahoma"/>
      <family val="2"/>
    </font>
    <font>
      <b/>
      <sz val="10"/>
      <name val="Tahoma"/>
      <family val="2"/>
    </font>
    <font>
      <sz val="8"/>
      <color theme="1" tint="0.34998626667073579"/>
      <name val="Tahoma"/>
      <family val="2"/>
    </font>
    <font>
      <sz val="8"/>
      <color theme="1"/>
      <name val="Tahoma"/>
      <family val="2"/>
    </font>
    <font>
      <sz val="9"/>
      <color theme="0"/>
      <name val="Tahoma"/>
      <family val="2"/>
    </font>
    <font>
      <sz val="9"/>
      <color theme="1" tint="0.34998626667073579"/>
      <name val="Tahoma"/>
      <family val="2"/>
    </font>
    <font>
      <sz val="9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b/>
      <sz val="10"/>
      <color theme="1"/>
      <name val="Tahoma"/>
      <family val="2"/>
    </font>
    <font>
      <b/>
      <sz val="9"/>
      <color theme="1" tint="0.34998626667073579"/>
      <name val="Tahoma"/>
      <family val="2"/>
    </font>
    <font>
      <sz val="9"/>
      <color indexed="81"/>
      <name val="Segoe UI"/>
      <family val="2"/>
    </font>
    <font>
      <b/>
      <i/>
      <sz val="10"/>
      <color theme="1"/>
      <name val="Tahoma"/>
      <family val="2"/>
    </font>
    <font>
      <sz val="12"/>
      <color theme="1"/>
      <name val="Tahoma"/>
      <family val="2"/>
    </font>
    <font>
      <sz val="22"/>
      <color theme="1"/>
      <name val="Tahoma"/>
      <family val="2"/>
    </font>
    <font>
      <sz val="9"/>
      <color theme="1" tint="0.249977111117893"/>
      <name val="Tahoma"/>
      <family val="2"/>
    </font>
    <font>
      <b/>
      <i/>
      <sz val="10"/>
      <color theme="1" tint="0.249977111117893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i/>
      <sz val="10"/>
      <color theme="1"/>
      <name val="Tahoma"/>
      <family val="2"/>
    </font>
    <font>
      <sz val="11"/>
      <color theme="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 tint="-4.9989318521683403E-2"/>
      </bottom>
      <diagonal/>
    </border>
    <border>
      <left/>
      <right/>
      <top style="thin">
        <color theme="0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/>
      </top>
      <bottom style="thin">
        <color theme="0" tint="-4.9989318521683403E-2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2" xfId="11" applyNumberFormat="1" applyFont="1" applyFill="1" applyBorder="1" applyAlignment="1">
      <alignment horizontal="center" vertical="center"/>
    </xf>
    <xf numFmtId="165" fontId="10" fillId="0" borderId="2" xfId="1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166" fontId="10" fillId="0" borderId="2" xfId="1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10" fillId="0" borderId="3" xfId="1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3" fontId="14" fillId="0" borderId="2" xfId="11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43" fontId="9" fillId="3" borderId="0" xfId="11" applyNumberFormat="1" applyFont="1" applyFill="1" applyBorder="1" applyAlignment="1">
      <alignment horizontal="center" vertical="center"/>
    </xf>
    <xf numFmtId="43" fontId="9" fillId="0" borderId="0" xfId="11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vertical="center"/>
    </xf>
    <xf numFmtId="43" fontId="0" fillId="0" borderId="0" xfId="11" applyFont="1"/>
    <xf numFmtId="167" fontId="0" fillId="0" borderId="0" xfId="11" applyNumberFormat="1" applyFont="1"/>
    <xf numFmtId="0" fontId="0" fillId="0" borderId="0" xfId="0" applyFill="1"/>
    <xf numFmtId="165" fontId="0" fillId="0" borderId="0" xfId="0" applyNumberFormat="1"/>
    <xf numFmtId="0" fontId="16" fillId="0" borderId="0" xfId="1" applyFont="1" applyBorder="1" applyAlignment="1">
      <alignment horizontal="center" vertical="center" wrapText="1"/>
    </xf>
    <xf numFmtId="0" fontId="16" fillId="9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16" fillId="2" borderId="0" xfId="0" applyNumberFormat="1" applyFont="1" applyFill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6" fillId="4" borderId="0" xfId="0" applyNumberFormat="1" applyFont="1" applyFill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2" fontId="16" fillId="5" borderId="0" xfId="0" applyNumberFormat="1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2" fontId="16" fillId="8" borderId="0" xfId="0" applyNumberFormat="1" applyFont="1" applyFill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2" fontId="15" fillId="7" borderId="0" xfId="0" applyNumberFormat="1" applyFont="1" applyFill="1" applyAlignment="1">
      <alignment horizontal="center" vertical="center" wrapText="1"/>
    </xf>
    <xf numFmtId="2" fontId="16" fillId="2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6" fontId="12" fillId="0" borderId="2" xfId="11" applyNumberFormat="1" applyFont="1" applyFill="1" applyBorder="1" applyAlignment="1">
      <alignment horizontal="center" vertical="center"/>
    </xf>
    <xf numFmtId="0" fontId="18" fillId="0" borderId="0" xfId="0" applyFont="1"/>
    <xf numFmtId="166" fontId="9" fillId="0" borderId="3" xfId="11" applyNumberFormat="1" applyFont="1" applyFill="1" applyBorder="1" applyAlignment="1">
      <alignment horizontal="center" vertical="center"/>
    </xf>
    <xf numFmtId="166" fontId="20" fillId="0" borderId="3" xfId="11" applyNumberFormat="1" applyFont="1" applyFill="1" applyBorder="1" applyAlignment="1">
      <alignment horizontal="center" vertical="center"/>
    </xf>
    <xf numFmtId="166" fontId="12" fillId="0" borderId="3" xfId="1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65" fontId="10" fillId="0" borderId="17" xfId="0" applyNumberFormat="1" applyFont="1" applyFill="1" applyBorder="1" applyAlignment="1">
      <alignment horizontal="center" vertical="center"/>
    </xf>
    <xf numFmtId="1" fontId="10" fillId="2" borderId="18" xfId="11" applyNumberFormat="1" applyFont="1" applyFill="1" applyBorder="1" applyAlignment="1">
      <alignment horizontal="center" vertical="center"/>
    </xf>
    <xf numFmtId="1" fontId="10" fillId="2" borderId="3" xfId="11" applyNumberFormat="1" applyFont="1" applyFill="1" applyBorder="1" applyAlignment="1">
      <alignment horizontal="center" vertical="center"/>
    </xf>
    <xf numFmtId="1" fontId="12" fillId="0" borderId="18" xfId="11" applyNumberFormat="1" applyFont="1" applyFill="1" applyBorder="1" applyAlignment="1">
      <alignment horizontal="center" vertical="center"/>
    </xf>
    <xf numFmtId="1" fontId="10" fillId="0" borderId="3" xfId="11" applyNumberFormat="1" applyFont="1" applyFill="1" applyBorder="1" applyAlignment="1">
      <alignment horizontal="center" vertical="center"/>
    </xf>
    <xf numFmtId="168" fontId="12" fillId="0" borderId="18" xfId="12" applyNumberFormat="1" applyFont="1" applyFill="1" applyBorder="1" applyAlignment="1">
      <alignment horizontal="center" vertical="center"/>
    </xf>
    <xf numFmtId="168" fontId="10" fillId="0" borderId="3" xfId="12" applyNumberFormat="1" applyFont="1" applyFill="1" applyBorder="1" applyAlignment="1">
      <alignment horizontal="center" vertical="center"/>
    </xf>
    <xf numFmtId="165" fontId="10" fillId="0" borderId="17" xfId="11" applyNumberFormat="1" applyFont="1" applyFill="1" applyBorder="1" applyAlignment="1">
      <alignment horizontal="center" vertical="center"/>
    </xf>
    <xf numFmtId="166" fontId="12" fillId="0" borderId="18" xfId="11" applyNumberFormat="1" applyFont="1" applyFill="1" applyBorder="1" applyAlignment="1">
      <alignment horizontal="center" vertical="center"/>
    </xf>
    <xf numFmtId="169" fontId="12" fillId="0" borderId="18" xfId="12" applyNumberFormat="1" applyFont="1" applyFill="1" applyBorder="1" applyAlignment="1">
      <alignment horizontal="center" vertical="center"/>
    </xf>
    <xf numFmtId="169" fontId="10" fillId="0" borderId="3" xfId="12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Border="1"/>
    <xf numFmtId="0" fontId="23" fillId="0" borderId="0" xfId="0" applyFont="1"/>
    <xf numFmtId="3" fontId="10" fillId="0" borderId="3" xfId="11" applyNumberFormat="1" applyFont="1" applyFill="1" applyBorder="1" applyAlignment="1">
      <alignment horizontal="center" vertical="center"/>
    </xf>
    <xf numFmtId="3" fontId="10" fillId="2" borderId="3" xfId="1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0" fillId="2" borderId="21" xfId="11" applyNumberFormat="1" applyFont="1" applyFill="1" applyBorder="1" applyAlignment="1">
      <alignment horizontal="center" vertical="center"/>
    </xf>
    <xf numFmtId="3" fontId="10" fillId="0" borderId="21" xfId="11" applyNumberFormat="1" applyFont="1" applyFill="1" applyBorder="1" applyAlignment="1">
      <alignment horizontal="center" vertical="center"/>
    </xf>
    <xf numFmtId="3" fontId="12" fillId="0" borderId="20" xfId="11" applyNumberFormat="1" applyFont="1" applyFill="1" applyBorder="1" applyAlignment="1">
      <alignment horizontal="center" vertical="center"/>
    </xf>
    <xf numFmtId="0" fontId="20" fillId="13" borderId="4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0" fillId="14" borderId="4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20" fillId="15" borderId="4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 applyAlignment="1">
      <alignment horizontal="right" vertical="center" readingOrder="1"/>
    </xf>
    <xf numFmtId="0" fontId="29" fillId="0" borderId="0" xfId="0" applyFont="1" applyAlignment="1">
      <alignment horizontal="right" vertical="center" readingOrder="1"/>
    </xf>
    <xf numFmtId="0" fontId="24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0" fillId="0" borderId="0" xfId="0" applyNumberFormat="1"/>
    <xf numFmtId="0" fontId="9" fillId="2" borderId="22" xfId="0" applyFont="1" applyFill="1" applyBorder="1"/>
    <xf numFmtId="0" fontId="20" fillId="2" borderId="0" xfId="0" applyFont="1" applyFill="1" applyBorder="1"/>
    <xf numFmtId="0" fontId="9" fillId="2" borderId="0" xfId="0" applyFont="1" applyFill="1" applyBorder="1"/>
    <xf numFmtId="0" fontId="9" fillId="2" borderId="19" xfId="0" applyFont="1" applyFill="1" applyBorder="1"/>
    <xf numFmtId="0" fontId="9" fillId="0" borderId="0" xfId="0" applyFont="1" applyAlignment="1">
      <alignment horizontal="right"/>
    </xf>
    <xf numFmtId="0" fontId="30" fillId="0" borderId="0" xfId="0" quotePrefix="1" applyFont="1"/>
    <xf numFmtId="0" fontId="31" fillId="12" borderId="0" xfId="0" applyFont="1" applyFill="1"/>
    <xf numFmtId="0" fontId="31" fillId="0" borderId="0" xfId="0" applyFont="1"/>
    <xf numFmtId="0" fontId="31" fillId="0" borderId="0" xfId="0" applyFont="1" applyAlignment="1">
      <alignment vertical="center" wrapText="1"/>
    </xf>
    <xf numFmtId="3" fontId="10" fillId="0" borderId="20" xfId="11" applyNumberFormat="1" applyFont="1" applyFill="1" applyBorder="1" applyAlignment="1">
      <alignment horizontal="center" vertical="center"/>
    </xf>
    <xf numFmtId="3" fontId="10" fillId="0" borderId="18" xfId="11" applyNumberFormat="1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9" fillId="13" borderId="4" xfId="0" applyFont="1" applyFill="1" applyBorder="1" applyAlignment="1">
      <alignment horizontal="center" vertical="center"/>
    </xf>
    <xf numFmtId="0" fontId="9" fillId="14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 wrapText="1"/>
    </xf>
    <xf numFmtId="0" fontId="16" fillId="10" borderId="13" xfId="0" applyFont="1" applyFill="1" applyBorder="1" applyAlignment="1">
      <alignment horizontal="center" vertical="center"/>
    </xf>
    <xf numFmtId="0" fontId="16" fillId="10" borderId="14" xfId="0" applyFont="1" applyFill="1" applyBorder="1" applyAlignment="1">
      <alignment horizontal="center" vertical="center"/>
    </xf>
    <xf numFmtId="0" fontId="16" fillId="10" borderId="15" xfId="0" applyFont="1" applyFill="1" applyBorder="1" applyAlignment="1">
      <alignment horizontal="center" vertical="center"/>
    </xf>
    <xf numFmtId="0" fontId="19" fillId="11" borderId="0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9" borderId="8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" fontId="16" fillId="2" borderId="12" xfId="0" applyNumberFormat="1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9" borderId="12" xfId="1" applyFont="1" applyFill="1" applyBorder="1" applyAlignment="1">
      <alignment horizontal="center" vertical="center"/>
    </xf>
  </cellXfs>
  <cellStyles count="13">
    <cellStyle name="Hiperlink" xfId="1" builtinId="8"/>
    <cellStyle name="Normal" xfId="0" builtinId="0"/>
    <cellStyle name="Normal 2" xfId="2"/>
    <cellStyle name="Normal 2 2" xfId="3"/>
    <cellStyle name="Normal 2 3" xfId="4"/>
    <cellStyle name="Normal 3" xfId="5"/>
    <cellStyle name="Normal 4" xfId="6"/>
    <cellStyle name="Porcentagem" xfId="12" builtinId="5"/>
    <cellStyle name="Porcentagem 2" xfId="7"/>
    <cellStyle name="Porcentagem 3" xfId="8"/>
    <cellStyle name="Vírgula" xfId="11" builtinId="3"/>
    <cellStyle name="Vírgula 2" xfId="9"/>
    <cellStyle name="Vírgula 3" xfId="10"/>
  </cellStyles>
  <dxfs count="0"/>
  <tableStyles count="0" defaultTableStyle="TableStyleMedium2" defaultPivotStyle="PivotStyleLight16"/>
  <colors>
    <mruColors>
      <color rgb="FFEBABAB"/>
      <color rgb="FFF7F7F7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490234028483"/>
          <c:y val="6.1148148148148097E-2"/>
          <c:w val="0.81769648876630996"/>
          <c:h val="0.938851851851852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alpha val="3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81-45EE-92F1-D35BA5B607F7}"/>
              </c:ext>
            </c:extLst>
          </c:dPt>
          <c:dPt>
            <c:idx val="1"/>
            <c:bubble3D val="0"/>
            <c:spPr>
              <a:solidFill>
                <a:srgbClr val="FFC000">
                  <a:alpha val="30000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F81-45EE-92F1-D35BA5B607F7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  <a:alpha val="3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F81-45EE-92F1-D35BA5B607F7}"/>
              </c:ext>
            </c:extLst>
          </c:dPt>
          <c:dPt>
            <c:idx val="3"/>
            <c:bubble3D val="0"/>
            <c:spPr>
              <a:solidFill>
                <a:srgbClr val="FF0000">
                  <a:alpha val="30000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F81-45EE-92F1-D35BA5B607F7}"/>
              </c:ext>
            </c:extLst>
          </c:dPt>
          <c:val>
            <c:numRef>
              <c:f>Aux!$X$15:$X$18</c:f>
              <c:numCache>
                <c:formatCode>General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81-45EE-92F1-D35BA5B60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hyperlink" Target="#'Radar Abrainc-Fipe'!A1"/><Relationship Id="rId7" Type="http://schemas.openxmlformats.org/officeDocument/2006/relationships/image" Target="../media/image4.png"/><Relationship Id="rId12" Type="http://schemas.openxmlformats.org/officeDocument/2006/relationships/image" Target="../media/image7.png"/><Relationship Id="rId2" Type="http://schemas.openxmlformats.org/officeDocument/2006/relationships/image" Target="../media/image1.jpeg"/><Relationship Id="rId1" Type="http://schemas.openxmlformats.org/officeDocument/2006/relationships/hyperlink" Target="#'Indicadores Abrainc-Fipe'!A1"/><Relationship Id="rId6" Type="http://schemas.openxmlformats.org/officeDocument/2006/relationships/image" Target="../media/image3.png"/><Relationship Id="rId11" Type="http://schemas.openxmlformats.org/officeDocument/2006/relationships/hyperlink" Target="https://www.fipe.org.br/pt-br/indices/abrainc/" TargetMode="External"/><Relationship Id="rId5" Type="http://schemas.openxmlformats.org/officeDocument/2006/relationships/hyperlink" Target="#'Indicador Antecedente (SP)'!A1"/><Relationship Id="rId10" Type="http://schemas.openxmlformats.org/officeDocument/2006/relationships/image" Target="../media/image6.jpeg"/><Relationship Id="rId4" Type="http://schemas.openxmlformats.org/officeDocument/2006/relationships/image" Target="../media/image2.jpeg"/><Relationship Id="rId9" Type="http://schemas.openxmlformats.org/officeDocument/2006/relationships/hyperlink" Target="http://www.abrainc.org.br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9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219075</xdr:colOff>
      <xdr:row>10</xdr:row>
      <xdr:rowOff>109535</xdr:rowOff>
    </xdr:from>
    <xdr:to>
      <xdr:col>31</xdr:col>
      <xdr:colOff>285075</xdr:colOff>
      <xdr:row>39</xdr:row>
      <xdr:rowOff>175535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</xdr:row>
      <xdr:rowOff>0</xdr:rowOff>
    </xdr:from>
    <xdr:ext cx="3095626" cy="1199628"/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2105025"/>
          <a:ext cx="3095626" cy="1199628"/>
        </a:xfrm>
        <a:prstGeom prst="rect">
          <a:avLst/>
        </a:prstGeom>
      </xdr:spPr>
    </xdr:pic>
    <xdr:clientData/>
  </xdr:oneCellAnchor>
  <xdr:twoCellAnchor editAs="oneCell">
    <xdr:from>
      <xdr:col>1</xdr:col>
      <xdr:colOff>247649</xdr:colOff>
      <xdr:row>14</xdr:row>
      <xdr:rowOff>114300</xdr:rowOff>
    </xdr:from>
    <xdr:to>
      <xdr:col>7</xdr:col>
      <xdr:colOff>0</xdr:colOff>
      <xdr:row>21</xdr:row>
      <xdr:rowOff>88658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2424" y="3581400"/>
          <a:ext cx="3409951" cy="1250708"/>
        </a:xfrm>
        <a:prstGeom prst="rect">
          <a:avLst/>
        </a:prstGeom>
      </xdr:spPr>
    </xdr:pic>
    <xdr:clientData/>
  </xdr:twoCellAnchor>
  <xdr:twoCellAnchor>
    <xdr:from>
      <xdr:col>1</xdr:col>
      <xdr:colOff>514351</xdr:colOff>
      <xdr:row>22</xdr:row>
      <xdr:rowOff>125167</xdr:rowOff>
    </xdr:from>
    <xdr:to>
      <xdr:col>6</xdr:col>
      <xdr:colOff>523876</xdr:colOff>
      <xdr:row>29</xdr:row>
      <xdr:rowOff>145808</xdr:rowOff>
    </xdr:to>
    <xdr:grpSp>
      <xdr:nvGrpSpPr>
        <xdr:cNvPr id="15" name="Grupo 14">
          <a:hlinkClick xmlns:r="http://schemas.openxmlformats.org/officeDocument/2006/relationships" r:id="rId5"/>
        </xdr:cNvPr>
        <xdr:cNvGrpSpPr/>
      </xdr:nvGrpSpPr>
      <xdr:grpSpPr>
        <a:xfrm>
          <a:off x="619126" y="4582867"/>
          <a:ext cx="3057525" cy="1296991"/>
          <a:chOff x="514351" y="4287592"/>
          <a:chExt cx="3057525" cy="1354141"/>
        </a:xfrm>
      </xdr:grpSpPr>
      <xdr:grpSp>
        <xdr:nvGrpSpPr>
          <xdr:cNvPr id="4" name="Grupo 3"/>
          <xdr:cNvGrpSpPr>
            <a:grpSpLocks noChangeAspect="1"/>
          </xdr:cNvGrpSpPr>
        </xdr:nvGrpSpPr>
        <xdr:grpSpPr>
          <a:xfrm>
            <a:off x="514351" y="4287592"/>
            <a:ext cx="3028950" cy="646255"/>
            <a:chOff x="1489974" y="4799012"/>
            <a:chExt cx="6953477" cy="1483592"/>
          </a:xfrm>
        </xdr:grpSpPr>
        <xdr:pic>
          <xdr:nvPicPr>
            <xdr:cNvPr id="5" name="Imagem 4"/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489974" y="4799012"/>
              <a:ext cx="6953477" cy="799791"/>
            </a:xfrm>
            <a:prstGeom prst="rect">
              <a:avLst/>
            </a:prstGeom>
          </xdr:spPr>
        </xdr:pic>
        <xdr:pic>
          <xdr:nvPicPr>
            <xdr:cNvPr id="6" name="Imagem 5"/>
            <xdr:cNvPicPr>
              <a:picLocks noChangeAspect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1491996" y="5539654"/>
              <a:ext cx="6905626" cy="742950"/>
            </a:xfrm>
            <a:prstGeom prst="rect">
              <a:avLst/>
            </a:prstGeom>
          </xdr:spPr>
        </xdr:pic>
      </xdr:grpSp>
      <xdr:pic>
        <xdr:nvPicPr>
          <xdr:cNvPr id="11" name="Imagem 10"/>
          <xdr:cNvPicPr>
            <a:picLocks noChangeAspect="1"/>
          </xdr:cNvPicPr>
        </xdr:nvPicPr>
        <xdr:blipFill rotWithShape="1">
          <a:blip xmlns:r="http://schemas.openxmlformats.org/officeDocument/2006/relationships" r:embed="rId8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438275" y="5038725"/>
            <a:ext cx="2133601" cy="603008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2571750</xdr:colOff>
      <xdr:row>7</xdr:row>
      <xdr:rowOff>57150</xdr:rowOff>
    </xdr:from>
    <xdr:to>
      <xdr:col>10</xdr:col>
      <xdr:colOff>3939750</xdr:colOff>
      <xdr:row>8</xdr:row>
      <xdr:rowOff>171450</xdr:rowOff>
    </xdr:to>
    <xdr:sp macro="" textlink="">
      <xdr:nvSpPr>
        <xdr:cNvPr id="12" name="Retângulo 11">
          <a:hlinkClick xmlns:r="http://schemas.openxmlformats.org/officeDocument/2006/relationships" r:id="rId1"/>
        </xdr:cNvPr>
        <xdr:cNvSpPr/>
      </xdr:nvSpPr>
      <xdr:spPr>
        <a:xfrm>
          <a:off x="8686800" y="1781175"/>
          <a:ext cx="1368000" cy="304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visualizar</a:t>
          </a:r>
          <a:r>
            <a:rPr lang="pt-BR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dados</a:t>
          </a:r>
          <a:endParaRPr lang="pt-BR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10</xdr:col>
      <xdr:colOff>2571750</xdr:colOff>
      <xdr:row>15</xdr:row>
      <xdr:rowOff>47625</xdr:rowOff>
    </xdr:from>
    <xdr:to>
      <xdr:col>10</xdr:col>
      <xdr:colOff>3939750</xdr:colOff>
      <xdr:row>16</xdr:row>
      <xdr:rowOff>161925</xdr:rowOff>
    </xdr:to>
    <xdr:sp macro="" textlink="">
      <xdr:nvSpPr>
        <xdr:cNvPr id="13" name="Retângulo 12">
          <a:hlinkClick xmlns:r="http://schemas.openxmlformats.org/officeDocument/2006/relationships" r:id="rId3"/>
        </xdr:cNvPr>
        <xdr:cNvSpPr/>
      </xdr:nvSpPr>
      <xdr:spPr>
        <a:xfrm>
          <a:off x="8686800" y="3228975"/>
          <a:ext cx="1368000" cy="304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visualizar</a:t>
          </a:r>
          <a:r>
            <a:rPr lang="pt-BR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dados</a:t>
          </a:r>
          <a:endParaRPr lang="pt-BR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10</xdr:col>
      <xdr:colOff>282738</xdr:colOff>
      <xdr:row>1</xdr:row>
      <xdr:rowOff>93097</xdr:rowOff>
    </xdr:from>
    <xdr:to>
      <xdr:col>10</xdr:col>
      <xdr:colOff>2757738</xdr:colOff>
      <xdr:row>6</xdr:row>
      <xdr:rowOff>398378</xdr:rowOff>
    </xdr:to>
    <xdr:pic>
      <xdr:nvPicPr>
        <xdr:cNvPr id="17" name="Imagem 16">
          <a:hlinkClick xmlns:r="http://schemas.openxmlformats.org/officeDocument/2006/relationships" r:id="rId9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64413" y="388372"/>
          <a:ext cx="2475000" cy="1419706"/>
        </a:xfrm>
        <a:prstGeom prst="rect">
          <a:avLst/>
        </a:prstGeom>
      </xdr:spPr>
    </xdr:pic>
    <xdr:clientData/>
  </xdr:twoCellAnchor>
  <xdr:twoCellAnchor editAs="oneCell">
    <xdr:from>
      <xdr:col>10</xdr:col>
      <xdr:colOff>2756780</xdr:colOff>
      <xdr:row>2</xdr:row>
      <xdr:rowOff>38611</xdr:rowOff>
    </xdr:from>
    <xdr:to>
      <xdr:col>11</xdr:col>
      <xdr:colOff>19051</xdr:colOff>
      <xdr:row>6</xdr:row>
      <xdr:rowOff>189823</xdr:rowOff>
    </xdr:to>
    <xdr:pic>
      <xdr:nvPicPr>
        <xdr:cNvPr id="18" name="Imagem 17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8480" y="333886"/>
          <a:ext cx="1253246" cy="10846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2571750</xdr:colOff>
      <xdr:row>23</xdr:row>
      <xdr:rowOff>47625</xdr:rowOff>
    </xdr:from>
    <xdr:to>
      <xdr:col>10</xdr:col>
      <xdr:colOff>3939750</xdr:colOff>
      <xdr:row>24</xdr:row>
      <xdr:rowOff>161925</xdr:rowOff>
    </xdr:to>
    <xdr:sp macro="" textlink="">
      <xdr:nvSpPr>
        <xdr:cNvPr id="20" name="Retângulo 19">
          <a:hlinkClick xmlns:r="http://schemas.openxmlformats.org/officeDocument/2006/relationships" r:id="rId5"/>
        </xdr:cNvPr>
        <xdr:cNvSpPr/>
      </xdr:nvSpPr>
      <xdr:spPr>
        <a:xfrm>
          <a:off x="8686800" y="4686300"/>
          <a:ext cx="1368000" cy="304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visualizar</a:t>
          </a:r>
          <a:r>
            <a:rPr lang="pt-BR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dados</a:t>
          </a:r>
          <a:endParaRPr lang="pt-BR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</xdr:colOff>
      <xdr:row>0</xdr:row>
      <xdr:rowOff>28575</xdr:rowOff>
    </xdr:from>
    <xdr:ext cx="3224784" cy="1249680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28575"/>
          <a:ext cx="3224784" cy="1249680"/>
        </a:xfrm>
        <a:prstGeom prst="rect">
          <a:avLst/>
        </a:prstGeom>
      </xdr:spPr>
    </xdr:pic>
    <xdr:clientData/>
  </xdr:oneCellAnchor>
  <xdr:twoCellAnchor>
    <xdr:from>
      <xdr:col>1</xdr:col>
      <xdr:colOff>161925</xdr:colOff>
      <xdr:row>0</xdr:row>
      <xdr:rowOff>152400</xdr:rowOff>
    </xdr:from>
    <xdr:to>
      <xdr:col>2</xdr:col>
      <xdr:colOff>381000</xdr:colOff>
      <xdr:row>2</xdr:row>
      <xdr:rowOff>266700</xdr:rowOff>
    </xdr:to>
    <xdr:sp macro="" textlink="">
      <xdr:nvSpPr>
        <xdr:cNvPr id="3" name="Retângulo 2">
          <a:hlinkClick xmlns:r="http://schemas.openxmlformats.org/officeDocument/2006/relationships" r:id="rId2"/>
        </xdr:cNvPr>
        <xdr:cNvSpPr/>
      </xdr:nvSpPr>
      <xdr:spPr>
        <a:xfrm>
          <a:off x="161925" y="152400"/>
          <a:ext cx="828675" cy="43815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retornar ao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104776</xdr:colOff>
      <xdr:row>0</xdr:row>
      <xdr:rowOff>95251</xdr:rowOff>
    </xdr:from>
    <xdr:to>
      <xdr:col>6</xdr:col>
      <xdr:colOff>561976</xdr:colOff>
      <xdr:row>1</xdr:row>
      <xdr:rowOff>498201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04876" y="95251"/>
          <a:ext cx="3124200" cy="1145900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0</xdr:row>
      <xdr:rowOff>161925</xdr:rowOff>
    </xdr:from>
    <xdr:to>
      <xdr:col>2</xdr:col>
      <xdr:colOff>419100</xdr:colOff>
      <xdr:row>0</xdr:row>
      <xdr:rowOff>600075</xdr:rowOff>
    </xdr:to>
    <xdr:sp macro="" textlink="">
      <xdr:nvSpPr>
        <xdr:cNvPr id="3" name="Retângulo 2">
          <a:hlinkClick xmlns:r="http://schemas.openxmlformats.org/officeDocument/2006/relationships" r:id="rId2"/>
        </xdr:cNvPr>
        <xdr:cNvSpPr/>
      </xdr:nvSpPr>
      <xdr:spPr>
        <a:xfrm>
          <a:off x="200025" y="161925"/>
          <a:ext cx="828675" cy="43815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retornar ao 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222834</xdr:rowOff>
    </xdr:from>
    <xdr:to>
      <xdr:col>9</xdr:col>
      <xdr:colOff>23043</xdr:colOff>
      <xdr:row>1</xdr:row>
      <xdr:rowOff>224540</xdr:rowOff>
    </xdr:to>
    <xdr:grpSp>
      <xdr:nvGrpSpPr>
        <xdr:cNvPr id="2" name="Grupo 1"/>
        <xdr:cNvGrpSpPr>
          <a:grpSpLocks noChangeAspect="1"/>
        </xdr:cNvGrpSpPr>
      </xdr:nvGrpSpPr>
      <xdr:grpSpPr>
        <a:xfrm>
          <a:off x="1733550" y="222834"/>
          <a:ext cx="3490143" cy="744656"/>
          <a:chOff x="1489974" y="4799012"/>
          <a:chExt cx="6953477" cy="1483592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489974" y="4799012"/>
            <a:ext cx="6953477" cy="799791"/>
          </a:xfrm>
          <a:prstGeom prst="rect">
            <a:avLst/>
          </a:prstGeom>
        </xdr:spPr>
      </xdr:pic>
      <xdr:pic>
        <xdr:nvPicPr>
          <xdr:cNvPr id="4" name="Imagem 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491996" y="5539654"/>
            <a:ext cx="6905626" cy="74295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190500</xdr:colOff>
      <xdr:row>0</xdr:row>
      <xdr:rowOff>161925</xdr:rowOff>
    </xdr:from>
    <xdr:to>
      <xdr:col>2</xdr:col>
      <xdr:colOff>409575</xdr:colOff>
      <xdr:row>0</xdr:row>
      <xdr:rowOff>600075</xdr:rowOff>
    </xdr:to>
    <xdr:sp macro="" textlink="">
      <xdr:nvSpPr>
        <xdr:cNvPr id="9" name="Retângulo 8">
          <a:hlinkClick xmlns:r="http://schemas.openxmlformats.org/officeDocument/2006/relationships" r:id="rId3"/>
        </xdr:cNvPr>
        <xdr:cNvSpPr/>
      </xdr:nvSpPr>
      <xdr:spPr>
        <a:xfrm>
          <a:off x="428625" y="161925"/>
          <a:ext cx="828675" cy="43815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retornar ao menu</a:t>
          </a:r>
        </a:p>
      </xdr:txBody>
    </xdr:sp>
    <xdr:clientData/>
  </xdr:twoCellAnchor>
  <xdr:twoCellAnchor editAs="oneCell">
    <xdr:from>
      <xdr:col>9</xdr:col>
      <xdr:colOff>57150</xdr:colOff>
      <xdr:row>0</xdr:row>
      <xdr:rowOff>381000</xdr:rowOff>
    </xdr:from>
    <xdr:to>
      <xdr:col>13</xdr:col>
      <xdr:colOff>495300</xdr:colOff>
      <xdr:row>1</xdr:row>
      <xdr:rowOff>310955</xdr:rowOff>
    </xdr:to>
    <xdr:pic>
      <xdr:nvPicPr>
        <xdr:cNvPr id="11" name="Imagem 10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22" t="37367" b="17082"/>
        <a:stretch/>
      </xdr:blipFill>
      <xdr:spPr>
        <a:xfrm>
          <a:off x="5257800" y="381000"/>
          <a:ext cx="2733675" cy="672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G236"/>
  <sheetViews>
    <sheetView showGridLines="0" workbookViewId="0">
      <selection activeCell="F20" sqref="A16:F20"/>
    </sheetView>
  </sheetViews>
  <sheetFormatPr defaultColWidth="11.42578125" defaultRowHeight="15" x14ac:dyDescent="0.25"/>
  <cols>
    <col min="1" max="1" width="6.42578125" style="1" bestFit="1" customWidth="1"/>
    <col min="2" max="2" width="10.42578125" style="1" bestFit="1" customWidth="1"/>
    <col min="3" max="3" width="7" style="1" bestFit="1" customWidth="1"/>
    <col min="4" max="4" width="10.42578125" style="1" bestFit="1" customWidth="1"/>
    <col min="5" max="5" width="12.42578125" style="1" bestFit="1" customWidth="1"/>
    <col min="6" max="6" width="10.28515625" style="1" bestFit="1" customWidth="1"/>
    <col min="7" max="8" width="6" style="1" bestFit="1" customWidth="1"/>
    <col min="9" max="9" width="12.140625" style="1" bestFit="1" customWidth="1"/>
    <col min="10" max="10" width="11.42578125" style="1" bestFit="1" customWidth="1"/>
    <col min="11" max="11" width="6" style="1" bestFit="1" customWidth="1"/>
    <col min="12" max="13" width="10.28515625" style="1" bestFit="1" customWidth="1"/>
    <col min="14" max="14" width="11.42578125" style="1"/>
    <col min="15" max="19" width="11.42578125" style="2"/>
    <col min="20" max="20" width="11.42578125" style="1"/>
    <col min="21" max="21" width="18" style="1" bestFit="1" customWidth="1"/>
    <col min="22" max="16384" width="11.42578125" style="1"/>
  </cols>
  <sheetData>
    <row r="1" spans="1:33" ht="76.5" x14ac:dyDescent="0.25">
      <c r="B1" s="11" t="s">
        <v>7</v>
      </c>
      <c r="C1" s="11" t="s">
        <v>23</v>
      </c>
      <c r="D1" s="11" t="s">
        <v>8</v>
      </c>
      <c r="E1" s="11" t="s">
        <v>9</v>
      </c>
      <c r="F1" s="11" t="s">
        <v>10</v>
      </c>
      <c r="G1" s="11" t="s">
        <v>22</v>
      </c>
      <c r="H1" s="11" t="s">
        <v>21</v>
      </c>
      <c r="I1" s="11" t="s">
        <v>11</v>
      </c>
      <c r="J1" s="11" t="s">
        <v>12</v>
      </c>
      <c r="K1" s="11" t="s">
        <v>20</v>
      </c>
      <c r="L1" s="11" t="s">
        <v>19</v>
      </c>
      <c r="M1" s="11" t="s">
        <v>3</v>
      </c>
      <c r="U1" s="5"/>
      <c r="V1" s="11" t="s">
        <v>7</v>
      </c>
      <c r="W1" s="11" t="s">
        <v>23</v>
      </c>
      <c r="X1" s="11" t="s">
        <v>8</v>
      </c>
      <c r="Y1" s="11" t="s">
        <v>9</v>
      </c>
      <c r="Z1" s="11" t="s">
        <v>10</v>
      </c>
      <c r="AA1" s="11" t="s">
        <v>22</v>
      </c>
      <c r="AB1" s="11" t="s">
        <v>21</v>
      </c>
      <c r="AC1" s="11" t="s">
        <v>11</v>
      </c>
      <c r="AD1" s="11" t="s">
        <v>12</v>
      </c>
      <c r="AE1" s="11" t="s">
        <v>20</v>
      </c>
      <c r="AF1" s="11" t="s">
        <v>19</v>
      </c>
      <c r="AG1" s="11" t="s">
        <v>3</v>
      </c>
    </row>
    <row r="2" spans="1:33" x14ac:dyDescent="0.25">
      <c r="B2" s="1">
        <v>9</v>
      </c>
      <c r="C2" s="1">
        <v>9</v>
      </c>
      <c r="D2" s="1">
        <v>9</v>
      </c>
      <c r="E2" s="1">
        <v>9</v>
      </c>
      <c r="F2" s="1">
        <v>9</v>
      </c>
      <c r="G2" s="1">
        <v>9</v>
      </c>
      <c r="H2" s="1">
        <v>9</v>
      </c>
      <c r="I2" s="1">
        <v>9</v>
      </c>
      <c r="J2" s="1">
        <v>9</v>
      </c>
      <c r="K2" s="1">
        <v>9</v>
      </c>
      <c r="L2" s="1">
        <v>9</v>
      </c>
      <c r="M2" s="1">
        <v>9</v>
      </c>
      <c r="U2" s="1" t="s">
        <v>4</v>
      </c>
      <c r="V2" s="1">
        <v>9</v>
      </c>
      <c r="W2" s="1">
        <v>9</v>
      </c>
      <c r="X2" s="1">
        <v>9</v>
      </c>
      <c r="Y2" s="2"/>
    </row>
    <row r="3" spans="1:33" x14ac:dyDescent="0.25">
      <c r="B3" s="1">
        <v>7</v>
      </c>
      <c r="C3" s="1">
        <v>7</v>
      </c>
      <c r="D3" s="1">
        <v>7</v>
      </c>
      <c r="E3" s="1">
        <v>7</v>
      </c>
      <c r="F3" s="1">
        <v>7</v>
      </c>
      <c r="G3" s="1">
        <v>7</v>
      </c>
      <c r="H3" s="1">
        <v>7</v>
      </c>
      <c r="I3" s="1">
        <v>7</v>
      </c>
      <c r="J3" s="1">
        <v>7</v>
      </c>
      <c r="K3" s="1">
        <v>7</v>
      </c>
      <c r="L3" s="1">
        <v>7</v>
      </c>
      <c r="M3" s="1">
        <v>7</v>
      </c>
      <c r="U3" s="1" t="s">
        <v>5</v>
      </c>
      <c r="V3" s="1">
        <v>7</v>
      </c>
      <c r="W3" s="1">
        <v>7</v>
      </c>
      <c r="X3" s="1">
        <v>7</v>
      </c>
      <c r="Y3" s="2"/>
    </row>
    <row r="4" spans="1:33" x14ac:dyDescent="0.25">
      <c r="B4" s="1">
        <v>5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U4" s="27" t="s">
        <v>18</v>
      </c>
      <c r="V4" s="1">
        <v>5</v>
      </c>
      <c r="W4" s="1">
        <v>5</v>
      </c>
      <c r="X4" s="1">
        <v>5</v>
      </c>
      <c r="Y4" s="2"/>
    </row>
    <row r="5" spans="1:33" x14ac:dyDescent="0.25"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U5" s="27" t="s">
        <v>6</v>
      </c>
      <c r="V5" s="1">
        <v>3</v>
      </c>
      <c r="W5" s="1">
        <v>3</v>
      </c>
      <c r="X5" s="1">
        <v>3</v>
      </c>
      <c r="Y5" s="24"/>
      <c r="Z5" s="23"/>
      <c r="AA5" s="23"/>
    </row>
    <row r="6" spans="1:33" x14ac:dyDescent="0.25"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P6" s="24"/>
      <c r="Q6" s="24"/>
      <c r="R6" s="24"/>
      <c r="S6" s="24"/>
      <c r="T6" s="23"/>
      <c r="U6" s="23"/>
      <c r="V6" s="1">
        <v>1</v>
      </c>
      <c r="W6" s="1">
        <v>1</v>
      </c>
      <c r="X6" s="1">
        <v>1</v>
      </c>
    </row>
    <row r="7" spans="1:33" x14ac:dyDescent="0.25">
      <c r="O7" s="24"/>
      <c r="P7" s="24"/>
      <c r="Q7" s="24"/>
      <c r="R7" s="24"/>
      <c r="S7" s="24"/>
      <c r="T7" s="23"/>
      <c r="U7" s="23"/>
    </row>
    <row r="8" spans="1:33" x14ac:dyDescent="0.25">
      <c r="O8" s="24"/>
      <c r="P8" s="24"/>
      <c r="Q8" s="24"/>
      <c r="R8" s="24"/>
      <c r="S8" s="24"/>
      <c r="T8" s="23"/>
      <c r="U8" s="23"/>
    </row>
    <row r="9" spans="1:33" ht="76.5" x14ac:dyDescent="0.25">
      <c r="B9" s="11" t="s">
        <v>7</v>
      </c>
      <c r="C9" s="11" t="s">
        <v>23</v>
      </c>
      <c r="D9" s="11" t="s">
        <v>8</v>
      </c>
      <c r="E9" s="11" t="s">
        <v>9</v>
      </c>
      <c r="F9" s="11" t="s">
        <v>10</v>
      </c>
      <c r="G9" s="11" t="s">
        <v>22</v>
      </c>
      <c r="H9" s="11" t="s">
        <v>21</v>
      </c>
      <c r="I9" s="11" t="s">
        <v>11</v>
      </c>
      <c r="J9" s="11" t="s">
        <v>12</v>
      </c>
      <c r="K9" s="11" t="s">
        <v>20</v>
      </c>
      <c r="L9" s="11" t="s">
        <v>19</v>
      </c>
      <c r="M9" s="11" t="s">
        <v>3</v>
      </c>
      <c r="O9" s="24"/>
      <c r="P9" s="24"/>
      <c r="Q9" s="24"/>
      <c r="R9" s="24"/>
      <c r="S9" s="24"/>
      <c r="T9" s="23"/>
      <c r="U9" s="23"/>
    </row>
    <row r="10" spans="1:33" x14ac:dyDescent="0.25">
      <c r="B10" s="1">
        <v>4</v>
      </c>
      <c r="C10" s="1">
        <v>5</v>
      </c>
      <c r="D10" s="1">
        <v>6</v>
      </c>
      <c r="E10" s="1">
        <v>7</v>
      </c>
      <c r="F10" s="1">
        <v>8</v>
      </c>
      <c r="G10" s="1">
        <v>9</v>
      </c>
      <c r="H10" s="1">
        <v>10</v>
      </c>
      <c r="I10" s="1">
        <v>11</v>
      </c>
      <c r="J10" s="1">
        <v>12</v>
      </c>
      <c r="K10" s="1">
        <v>13</v>
      </c>
      <c r="L10" s="1">
        <v>14</v>
      </c>
      <c r="M10" s="1">
        <v>15</v>
      </c>
      <c r="O10" s="24"/>
      <c r="P10" s="24"/>
      <c r="Q10" s="24"/>
      <c r="R10" s="24"/>
      <c r="S10" s="24"/>
      <c r="T10" s="23"/>
      <c r="U10" s="23"/>
    </row>
    <row r="11" spans="1:33" x14ac:dyDescent="0.25">
      <c r="A11" s="1">
        <v>148</v>
      </c>
      <c r="B11" s="25">
        <f>VLOOKUP($A11+12,'Radar Abrainc-Fipe'!$A$7:$O$162,Aux!B$10,FALSE)</f>
        <v>0.62107299004190164</v>
      </c>
      <c r="C11" s="25">
        <f>VLOOKUP($A11+12,'Radar Abrainc-Fipe'!$A$7:$O$162,Aux!C$10,FALSE)</f>
        <v>3.3571148590341338</v>
      </c>
      <c r="D11" s="25">
        <f>VLOOKUP($A11+12,'Radar Abrainc-Fipe'!$A$7:$O$162,Aux!D$10,FALSE)</f>
        <v>1.6019529198345586</v>
      </c>
      <c r="E11" s="25">
        <f>VLOOKUP($A11+12,'Radar Abrainc-Fipe'!$A$7:$O$162,Aux!E$10,FALSE)</f>
        <v>1.1035425534977901</v>
      </c>
      <c r="F11" s="25">
        <f>VLOOKUP($A11+12,'Radar Abrainc-Fipe'!$A$7:$O$162,Aux!F$10,FALSE)</f>
        <v>0.5193865376336364</v>
      </c>
      <c r="G11" s="25">
        <f>VLOOKUP($A11+12,'Radar Abrainc-Fipe'!$A$7:$O$162,Aux!G$10,FALSE)</f>
        <v>8.1340897576882671</v>
      </c>
      <c r="H11" s="25">
        <f>VLOOKUP($A11+12,'Radar Abrainc-Fipe'!$A$7:$O$162,Aux!H$10,FALSE)</f>
        <v>5.1281613578218188</v>
      </c>
      <c r="I11" s="25">
        <f>VLOOKUP($A11+12,'Radar Abrainc-Fipe'!$A$7:$O$162,Aux!I$10,FALSE)</f>
        <v>2.4348812313377248</v>
      </c>
      <c r="J11" s="25">
        <f>VLOOKUP($A11+12,'Radar Abrainc-Fipe'!$A$7:$O$162,Aux!J$10,FALSE)</f>
        <v>2.4648398950493853</v>
      </c>
      <c r="K11" s="25">
        <f>VLOOKUP($A11+12,'Radar Abrainc-Fipe'!$A$7:$O$162,Aux!K$10,FALSE)</f>
        <v>9.903695865691569</v>
      </c>
      <c r="L11" s="25">
        <f>VLOOKUP($A11+12,'Radar Abrainc-Fipe'!$A$7:$O$162,Aux!L$10,FALSE)</f>
        <v>0.8839154317350677</v>
      </c>
      <c r="M11" s="25">
        <f>VLOOKUP($A11+12,'Radar Abrainc-Fipe'!$A$7:$O$162,Aux!M$10,FALSE)</f>
        <v>2.5046225044587129</v>
      </c>
      <c r="O11" s="24"/>
      <c r="P11" s="24"/>
      <c r="Q11" s="24"/>
      <c r="R11" s="24"/>
      <c r="S11" s="24"/>
      <c r="T11" s="23"/>
      <c r="U11" s="23"/>
    </row>
    <row r="12" spans="1:33" x14ac:dyDescent="0.25">
      <c r="A12" s="28">
        <f>VLOOKUP(A11+12,'Radar Abrainc-Fipe'!$A$7:$C$162,3,FALSE)</f>
        <v>42461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O12" s="24"/>
      <c r="P12" s="24"/>
      <c r="Q12" s="24"/>
      <c r="R12" s="24"/>
      <c r="S12" s="24"/>
      <c r="T12" s="23"/>
      <c r="U12" s="23"/>
    </row>
    <row r="13" spans="1:33" x14ac:dyDescent="0.25">
      <c r="B13" s="1">
        <v>17</v>
      </c>
      <c r="C13" s="1">
        <v>18</v>
      </c>
      <c r="D13" s="1">
        <v>19</v>
      </c>
      <c r="E13" s="1">
        <v>20</v>
      </c>
      <c r="F13" s="1">
        <v>21</v>
      </c>
      <c r="G13" s="1">
        <v>22</v>
      </c>
      <c r="O13" s="24"/>
      <c r="P13" s="24"/>
      <c r="Q13" s="24"/>
      <c r="R13" s="24"/>
      <c r="S13" s="24"/>
      <c r="T13" s="23"/>
      <c r="U13" s="23"/>
    </row>
    <row r="14" spans="1:33" x14ac:dyDescent="0.25">
      <c r="B14" s="1" t="s">
        <v>15</v>
      </c>
      <c r="C14" s="1" t="s">
        <v>4</v>
      </c>
      <c r="D14" s="1" t="s">
        <v>5</v>
      </c>
      <c r="E14" s="1" t="s">
        <v>18</v>
      </c>
      <c r="F14" s="1" t="s">
        <v>6</v>
      </c>
      <c r="O14" s="24"/>
      <c r="P14" s="24"/>
      <c r="Q14" s="24"/>
      <c r="R14" s="24"/>
      <c r="S14" s="24"/>
      <c r="T14" s="23"/>
      <c r="U14" s="23"/>
    </row>
    <row r="15" spans="1:33" x14ac:dyDescent="0.25">
      <c r="B15" s="26">
        <f>VLOOKUP($A11+12,'Radar Abrainc-Fipe'!$A$7:$U$162,B$13,FALSE)</f>
        <v>3.2214396586520473</v>
      </c>
      <c r="C15" s="26">
        <f>VLOOKUP($A11+12,'Radar Abrainc-Fipe'!$A$7:$U$162,C$13,FALSE)</f>
        <v>1.8600469229701979</v>
      </c>
      <c r="D15" s="26">
        <f>VLOOKUP($A11+12,'Radar Abrainc-Fipe'!$A$7:$U$162,D$13,FALSE)</f>
        <v>3.2523396162732312</v>
      </c>
      <c r="E15" s="26">
        <f>VLOOKUP($A11+12,'Radar Abrainc-Fipe'!$A$7:$U$162,E$13,FALSE)</f>
        <v>3.3426274947363095</v>
      </c>
      <c r="F15" s="26">
        <f>VLOOKUP($A11+12,'Radar Abrainc-Fipe'!$A$7:$U$162,F$13,FALSE)</f>
        <v>4.4307446006284499</v>
      </c>
      <c r="G15" s="26"/>
      <c r="O15" s="24"/>
      <c r="P15" s="24"/>
      <c r="Q15" s="24"/>
      <c r="R15" s="24"/>
      <c r="S15" s="24"/>
      <c r="T15" s="23"/>
      <c r="U15" s="23"/>
      <c r="X15" s="1">
        <v>25</v>
      </c>
    </row>
    <row r="16" spans="1:33" x14ac:dyDescent="0.25">
      <c r="O16" s="24"/>
      <c r="P16" s="24"/>
      <c r="Q16" s="24"/>
      <c r="R16" s="24"/>
      <c r="S16" s="24"/>
      <c r="T16" s="23"/>
      <c r="U16" s="23"/>
      <c r="X16" s="1">
        <v>25</v>
      </c>
    </row>
    <row r="17" spans="2:24" x14ac:dyDescent="0.25">
      <c r="O17" s="24"/>
      <c r="P17" s="24"/>
      <c r="Q17" s="24"/>
      <c r="R17" s="24"/>
      <c r="S17" s="24"/>
      <c r="T17" s="23"/>
      <c r="U17" s="23"/>
      <c r="X17" s="1">
        <v>25</v>
      </c>
    </row>
    <row r="18" spans="2:24" x14ac:dyDescent="0.25">
      <c r="O18" s="24"/>
      <c r="P18" s="24"/>
      <c r="Q18" s="24"/>
      <c r="R18" s="24"/>
      <c r="S18" s="24"/>
      <c r="T18" s="23"/>
      <c r="U18" s="23"/>
      <c r="X18" s="1">
        <v>25</v>
      </c>
    </row>
    <row r="19" spans="2:24" x14ac:dyDescent="0.25">
      <c r="B19" s="26"/>
      <c r="C19" s="26"/>
      <c r="D19" s="26"/>
      <c r="E19" s="26"/>
      <c r="F19" s="26"/>
      <c r="G19" s="25"/>
      <c r="O19" s="24"/>
      <c r="P19" s="24"/>
      <c r="Q19" s="24"/>
      <c r="R19" s="24"/>
      <c r="S19" s="24"/>
      <c r="T19" s="23"/>
      <c r="U19" s="23"/>
    </row>
    <row r="20" spans="2:24" x14ac:dyDescent="0.25">
      <c r="O20" s="22" t="s">
        <v>17</v>
      </c>
      <c r="P20" s="22"/>
      <c r="Q20" s="22"/>
      <c r="R20" s="22"/>
      <c r="S20" s="22"/>
    </row>
    <row r="21" spans="2:24" x14ac:dyDescent="0.25">
      <c r="O21" s="21">
        <v>9</v>
      </c>
      <c r="P21" s="21">
        <v>7</v>
      </c>
      <c r="Q21" s="21">
        <v>5</v>
      </c>
      <c r="R21" s="21">
        <v>3</v>
      </c>
      <c r="S21" s="21">
        <v>1</v>
      </c>
    </row>
    <row r="22" spans="2:24" x14ac:dyDescent="0.25">
      <c r="O22" s="20">
        <v>9</v>
      </c>
      <c r="P22" s="20">
        <v>7</v>
      </c>
      <c r="Q22" s="20">
        <v>5</v>
      </c>
      <c r="R22" s="20">
        <v>3</v>
      </c>
      <c r="S22" s="20">
        <v>1</v>
      </c>
    </row>
    <row r="23" spans="2:24" x14ac:dyDescent="0.25">
      <c r="O23" s="21">
        <v>9</v>
      </c>
      <c r="P23" s="21">
        <v>7</v>
      </c>
      <c r="Q23" s="21">
        <v>5</v>
      </c>
      <c r="R23" s="21">
        <v>3</v>
      </c>
      <c r="S23" s="21">
        <v>1</v>
      </c>
    </row>
    <row r="24" spans="2:24" x14ac:dyDescent="0.25">
      <c r="O24" s="20">
        <v>9</v>
      </c>
      <c r="P24" s="20">
        <v>7</v>
      </c>
      <c r="Q24" s="20">
        <v>5</v>
      </c>
      <c r="R24" s="20">
        <v>3</v>
      </c>
      <c r="S24" s="20">
        <v>1</v>
      </c>
    </row>
    <row r="25" spans="2:24" x14ac:dyDescent="0.25">
      <c r="O25" s="21">
        <v>9</v>
      </c>
      <c r="P25" s="21">
        <v>7</v>
      </c>
      <c r="Q25" s="21">
        <v>5</v>
      </c>
      <c r="R25" s="21">
        <v>3</v>
      </c>
      <c r="S25" s="21">
        <v>1</v>
      </c>
    </row>
    <row r="26" spans="2:24" x14ac:dyDescent="0.25">
      <c r="O26" s="20">
        <v>9</v>
      </c>
      <c r="P26" s="20">
        <v>7</v>
      </c>
      <c r="Q26" s="20">
        <v>5</v>
      </c>
      <c r="R26" s="20">
        <v>3</v>
      </c>
      <c r="S26" s="20">
        <v>1</v>
      </c>
    </row>
    <row r="27" spans="2:24" x14ac:dyDescent="0.25">
      <c r="O27" s="21">
        <v>9</v>
      </c>
      <c r="P27" s="21">
        <v>7</v>
      </c>
      <c r="Q27" s="21">
        <v>5</v>
      </c>
      <c r="R27" s="21">
        <v>3</v>
      </c>
      <c r="S27" s="21">
        <v>1</v>
      </c>
    </row>
    <row r="28" spans="2:24" x14ac:dyDescent="0.25">
      <c r="O28" s="20">
        <v>9</v>
      </c>
      <c r="P28" s="20">
        <v>7</v>
      </c>
      <c r="Q28" s="20">
        <v>5</v>
      </c>
      <c r="R28" s="20">
        <v>3</v>
      </c>
      <c r="S28" s="20">
        <v>1</v>
      </c>
    </row>
    <row r="29" spans="2:24" x14ac:dyDescent="0.25">
      <c r="O29" s="21">
        <v>9</v>
      </c>
      <c r="P29" s="21">
        <v>7</v>
      </c>
      <c r="Q29" s="21">
        <v>5</v>
      </c>
      <c r="R29" s="21">
        <v>3</v>
      </c>
      <c r="S29" s="21">
        <v>1</v>
      </c>
    </row>
    <row r="30" spans="2:24" x14ac:dyDescent="0.25">
      <c r="O30" s="20">
        <v>9</v>
      </c>
      <c r="P30" s="20">
        <v>7</v>
      </c>
      <c r="Q30" s="20">
        <v>5</v>
      </c>
      <c r="R30" s="20">
        <v>3</v>
      </c>
      <c r="S30" s="20">
        <v>1</v>
      </c>
    </row>
    <row r="31" spans="2:24" x14ac:dyDescent="0.25">
      <c r="O31" s="21">
        <v>9</v>
      </c>
      <c r="P31" s="21">
        <v>7</v>
      </c>
      <c r="Q31" s="21">
        <v>5</v>
      </c>
      <c r="R31" s="21">
        <v>3</v>
      </c>
      <c r="S31" s="21">
        <v>1</v>
      </c>
    </row>
    <row r="32" spans="2:24" x14ac:dyDescent="0.25">
      <c r="O32" s="20">
        <v>9</v>
      </c>
      <c r="P32" s="20">
        <v>7</v>
      </c>
      <c r="Q32" s="20">
        <v>5</v>
      </c>
      <c r="R32" s="20">
        <v>3</v>
      </c>
      <c r="S32" s="20">
        <v>1</v>
      </c>
    </row>
    <row r="33" spans="15:19" x14ac:dyDescent="0.25">
      <c r="O33" s="21">
        <v>9</v>
      </c>
      <c r="P33" s="21">
        <v>7</v>
      </c>
      <c r="Q33" s="21">
        <v>5</v>
      </c>
      <c r="R33" s="21">
        <v>3</v>
      </c>
      <c r="S33" s="21">
        <v>1</v>
      </c>
    </row>
    <row r="34" spans="15:19" x14ac:dyDescent="0.25">
      <c r="O34" s="20">
        <v>9</v>
      </c>
      <c r="P34" s="20">
        <v>7</v>
      </c>
      <c r="Q34" s="20">
        <v>5</v>
      </c>
      <c r="R34" s="20">
        <v>3</v>
      </c>
      <c r="S34" s="20">
        <v>1</v>
      </c>
    </row>
    <row r="35" spans="15:19" x14ac:dyDescent="0.25">
      <c r="O35" s="21">
        <v>9</v>
      </c>
      <c r="P35" s="21">
        <v>7</v>
      </c>
      <c r="Q35" s="21">
        <v>5</v>
      </c>
      <c r="R35" s="21">
        <v>3</v>
      </c>
      <c r="S35" s="21">
        <v>1</v>
      </c>
    </row>
    <row r="36" spans="15:19" x14ac:dyDescent="0.25">
      <c r="O36" s="20">
        <v>9</v>
      </c>
      <c r="P36" s="20">
        <v>7</v>
      </c>
      <c r="Q36" s="20">
        <v>5</v>
      </c>
      <c r="R36" s="20">
        <v>3</v>
      </c>
      <c r="S36" s="20">
        <v>1</v>
      </c>
    </row>
    <row r="37" spans="15:19" x14ac:dyDescent="0.25">
      <c r="O37" s="21">
        <v>9</v>
      </c>
      <c r="P37" s="21">
        <v>7</v>
      </c>
      <c r="Q37" s="21">
        <v>5</v>
      </c>
      <c r="R37" s="21">
        <v>3</v>
      </c>
      <c r="S37" s="21">
        <v>1</v>
      </c>
    </row>
    <row r="38" spans="15:19" x14ac:dyDescent="0.25">
      <c r="O38" s="20">
        <v>9</v>
      </c>
      <c r="P38" s="20">
        <v>7</v>
      </c>
      <c r="Q38" s="20">
        <v>5</v>
      </c>
      <c r="R38" s="20">
        <v>3</v>
      </c>
      <c r="S38" s="20">
        <v>1</v>
      </c>
    </row>
    <row r="39" spans="15:19" x14ac:dyDescent="0.25">
      <c r="O39" s="21">
        <v>9</v>
      </c>
      <c r="P39" s="21">
        <v>7</v>
      </c>
      <c r="Q39" s="21">
        <v>5</v>
      </c>
      <c r="R39" s="21">
        <v>3</v>
      </c>
      <c r="S39" s="21">
        <v>1</v>
      </c>
    </row>
    <row r="40" spans="15:19" x14ac:dyDescent="0.25">
      <c r="O40" s="20">
        <v>9</v>
      </c>
      <c r="P40" s="20">
        <v>7</v>
      </c>
      <c r="Q40" s="20">
        <v>5</v>
      </c>
      <c r="R40" s="20">
        <v>3</v>
      </c>
      <c r="S40" s="20">
        <v>1</v>
      </c>
    </row>
    <row r="41" spans="15:19" x14ac:dyDescent="0.25">
      <c r="O41" s="21">
        <v>9</v>
      </c>
      <c r="P41" s="21">
        <v>7</v>
      </c>
      <c r="Q41" s="21">
        <v>5</v>
      </c>
      <c r="R41" s="21">
        <v>3</v>
      </c>
      <c r="S41" s="21">
        <v>1</v>
      </c>
    </row>
    <row r="42" spans="15:19" x14ac:dyDescent="0.25">
      <c r="O42" s="20">
        <v>9</v>
      </c>
      <c r="P42" s="20">
        <v>7</v>
      </c>
      <c r="Q42" s="20">
        <v>5</v>
      </c>
      <c r="R42" s="20">
        <v>3</v>
      </c>
      <c r="S42" s="20">
        <v>1</v>
      </c>
    </row>
    <row r="43" spans="15:19" x14ac:dyDescent="0.25">
      <c r="O43" s="21">
        <v>9</v>
      </c>
      <c r="P43" s="21">
        <v>7</v>
      </c>
      <c r="Q43" s="21">
        <v>5</v>
      </c>
      <c r="R43" s="21">
        <v>3</v>
      </c>
      <c r="S43" s="21">
        <v>1</v>
      </c>
    </row>
    <row r="44" spans="15:19" x14ac:dyDescent="0.25">
      <c r="O44" s="20">
        <v>9</v>
      </c>
      <c r="P44" s="20">
        <v>7</v>
      </c>
      <c r="Q44" s="20">
        <v>5</v>
      </c>
      <c r="R44" s="20">
        <v>3</v>
      </c>
      <c r="S44" s="20">
        <v>1</v>
      </c>
    </row>
    <row r="45" spans="15:19" x14ac:dyDescent="0.25">
      <c r="O45" s="21">
        <v>9</v>
      </c>
      <c r="P45" s="21">
        <v>7</v>
      </c>
      <c r="Q45" s="21">
        <v>5</v>
      </c>
      <c r="R45" s="21">
        <v>3</v>
      </c>
      <c r="S45" s="21">
        <v>1</v>
      </c>
    </row>
    <row r="46" spans="15:19" x14ac:dyDescent="0.25">
      <c r="O46" s="20">
        <v>9</v>
      </c>
      <c r="P46" s="20">
        <v>7</v>
      </c>
      <c r="Q46" s="20">
        <v>5</v>
      </c>
      <c r="R46" s="20">
        <v>3</v>
      </c>
      <c r="S46" s="20">
        <v>1</v>
      </c>
    </row>
    <row r="47" spans="15:19" x14ac:dyDescent="0.25">
      <c r="O47" s="21">
        <v>9</v>
      </c>
      <c r="P47" s="21">
        <v>7</v>
      </c>
      <c r="Q47" s="21">
        <v>5</v>
      </c>
      <c r="R47" s="21">
        <v>3</v>
      </c>
      <c r="S47" s="21">
        <v>1</v>
      </c>
    </row>
    <row r="48" spans="15:19" x14ac:dyDescent="0.25">
      <c r="O48" s="20">
        <v>9</v>
      </c>
      <c r="P48" s="20">
        <v>7</v>
      </c>
      <c r="Q48" s="20">
        <v>5</v>
      </c>
      <c r="R48" s="20">
        <v>3</v>
      </c>
      <c r="S48" s="20">
        <v>1</v>
      </c>
    </row>
    <row r="49" spans="15:19" x14ac:dyDescent="0.25">
      <c r="O49" s="21">
        <v>9</v>
      </c>
      <c r="P49" s="21">
        <v>7</v>
      </c>
      <c r="Q49" s="21">
        <v>5</v>
      </c>
      <c r="R49" s="21">
        <v>3</v>
      </c>
      <c r="S49" s="21">
        <v>1</v>
      </c>
    </row>
    <row r="50" spans="15:19" x14ac:dyDescent="0.25">
      <c r="O50" s="20">
        <v>9</v>
      </c>
      <c r="P50" s="20">
        <v>7</v>
      </c>
      <c r="Q50" s="20">
        <v>5</v>
      </c>
      <c r="R50" s="20">
        <v>3</v>
      </c>
      <c r="S50" s="20">
        <v>1</v>
      </c>
    </row>
    <row r="51" spans="15:19" x14ac:dyDescent="0.25">
      <c r="O51" s="21">
        <v>9</v>
      </c>
      <c r="P51" s="21">
        <v>7</v>
      </c>
      <c r="Q51" s="21">
        <v>5</v>
      </c>
      <c r="R51" s="21">
        <v>3</v>
      </c>
      <c r="S51" s="21">
        <v>1</v>
      </c>
    </row>
    <row r="52" spans="15:19" x14ac:dyDescent="0.25">
      <c r="O52" s="20">
        <v>9</v>
      </c>
      <c r="P52" s="20">
        <v>7</v>
      </c>
      <c r="Q52" s="20">
        <v>5</v>
      </c>
      <c r="R52" s="20">
        <v>3</v>
      </c>
      <c r="S52" s="20">
        <v>1</v>
      </c>
    </row>
    <row r="53" spans="15:19" x14ac:dyDescent="0.25">
      <c r="O53" s="21">
        <v>9</v>
      </c>
      <c r="P53" s="21">
        <v>7</v>
      </c>
      <c r="Q53" s="21">
        <v>5</v>
      </c>
      <c r="R53" s="21">
        <v>3</v>
      </c>
      <c r="S53" s="21">
        <v>1</v>
      </c>
    </row>
    <row r="54" spans="15:19" x14ac:dyDescent="0.25">
      <c r="O54" s="20">
        <v>9</v>
      </c>
      <c r="P54" s="20">
        <v>7</v>
      </c>
      <c r="Q54" s="20">
        <v>5</v>
      </c>
      <c r="R54" s="20">
        <v>3</v>
      </c>
      <c r="S54" s="20">
        <v>1</v>
      </c>
    </row>
    <row r="55" spans="15:19" x14ac:dyDescent="0.25">
      <c r="O55" s="21">
        <v>9</v>
      </c>
      <c r="P55" s="21">
        <v>7</v>
      </c>
      <c r="Q55" s="21">
        <v>5</v>
      </c>
      <c r="R55" s="21">
        <v>3</v>
      </c>
      <c r="S55" s="21">
        <v>1</v>
      </c>
    </row>
    <row r="56" spans="15:19" x14ac:dyDescent="0.25">
      <c r="O56" s="20">
        <v>9</v>
      </c>
      <c r="P56" s="20">
        <v>7</v>
      </c>
      <c r="Q56" s="20">
        <v>5</v>
      </c>
      <c r="R56" s="20">
        <v>3</v>
      </c>
      <c r="S56" s="20">
        <v>1</v>
      </c>
    </row>
    <row r="57" spans="15:19" x14ac:dyDescent="0.25">
      <c r="O57" s="21">
        <v>9</v>
      </c>
      <c r="P57" s="21">
        <v>7</v>
      </c>
      <c r="Q57" s="21">
        <v>5</v>
      </c>
      <c r="R57" s="21">
        <v>3</v>
      </c>
      <c r="S57" s="21">
        <v>1</v>
      </c>
    </row>
    <row r="58" spans="15:19" x14ac:dyDescent="0.25">
      <c r="O58" s="20">
        <v>9</v>
      </c>
      <c r="P58" s="20">
        <v>7</v>
      </c>
      <c r="Q58" s="20">
        <v>5</v>
      </c>
      <c r="R58" s="20">
        <v>3</v>
      </c>
      <c r="S58" s="20">
        <v>1</v>
      </c>
    </row>
    <row r="59" spans="15:19" x14ac:dyDescent="0.25">
      <c r="O59" s="21">
        <v>9</v>
      </c>
      <c r="P59" s="21">
        <v>7</v>
      </c>
      <c r="Q59" s="21">
        <v>5</v>
      </c>
      <c r="R59" s="21">
        <v>3</v>
      </c>
      <c r="S59" s="21">
        <v>1</v>
      </c>
    </row>
    <row r="60" spans="15:19" x14ac:dyDescent="0.25">
      <c r="O60" s="20">
        <v>9</v>
      </c>
      <c r="P60" s="20">
        <v>7</v>
      </c>
      <c r="Q60" s="20">
        <v>5</v>
      </c>
      <c r="R60" s="20">
        <v>3</v>
      </c>
      <c r="S60" s="20">
        <v>1</v>
      </c>
    </row>
    <row r="61" spans="15:19" x14ac:dyDescent="0.25">
      <c r="O61" s="21">
        <v>9</v>
      </c>
      <c r="P61" s="21">
        <v>7</v>
      </c>
      <c r="Q61" s="21">
        <v>5</v>
      </c>
      <c r="R61" s="21">
        <v>3</v>
      </c>
      <c r="S61" s="21">
        <v>1</v>
      </c>
    </row>
    <row r="62" spans="15:19" x14ac:dyDescent="0.25">
      <c r="O62" s="20">
        <v>9</v>
      </c>
      <c r="P62" s="20">
        <v>7</v>
      </c>
      <c r="Q62" s="20">
        <v>5</v>
      </c>
      <c r="R62" s="20">
        <v>3</v>
      </c>
      <c r="S62" s="20">
        <v>1</v>
      </c>
    </row>
    <row r="63" spans="15:19" x14ac:dyDescent="0.25">
      <c r="O63" s="21">
        <v>9</v>
      </c>
      <c r="P63" s="21">
        <v>7</v>
      </c>
      <c r="Q63" s="21">
        <v>5</v>
      </c>
      <c r="R63" s="21">
        <v>3</v>
      </c>
      <c r="S63" s="21">
        <v>1</v>
      </c>
    </row>
    <row r="64" spans="15:19" x14ac:dyDescent="0.25">
      <c r="O64" s="20">
        <v>9</v>
      </c>
      <c r="P64" s="20">
        <v>7</v>
      </c>
      <c r="Q64" s="20">
        <v>5</v>
      </c>
      <c r="R64" s="20">
        <v>3</v>
      </c>
      <c r="S64" s="20">
        <v>1</v>
      </c>
    </row>
    <row r="65" spans="15:19" x14ac:dyDescent="0.25">
      <c r="O65" s="21">
        <v>9</v>
      </c>
      <c r="P65" s="21">
        <v>7</v>
      </c>
      <c r="Q65" s="21">
        <v>5</v>
      </c>
      <c r="R65" s="21">
        <v>3</v>
      </c>
      <c r="S65" s="21">
        <v>1</v>
      </c>
    </row>
    <row r="66" spans="15:19" x14ac:dyDescent="0.25">
      <c r="O66" s="20">
        <v>9</v>
      </c>
      <c r="P66" s="20">
        <v>7</v>
      </c>
      <c r="Q66" s="20">
        <v>5</v>
      </c>
      <c r="R66" s="20">
        <v>3</v>
      </c>
      <c r="S66" s="20">
        <v>1</v>
      </c>
    </row>
    <row r="67" spans="15:19" x14ac:dyDescent="0.25">
      <c r="O67" s="21">
        <v>9</v>
      </c>
      <c r="P67" s="21">
        <v>7</v>
      </c>
      <c r="Q67" s="21">
        <v>5</v>
      </c>
      <c r="R67" s="21">
        <v>3</v>
      </c>
      <c r="S67" s="21">
        <v>1</v>
      </c>
    </row>
    <row r="68" spans="15:19" x14ac:dyDescent="0.25">
      <c r="O68" s="20">
        <v>9</v>
      </c>
      <c r="P68" s="20">
        <v>7</v>
      </c>
      <c r="Q68" s="20">
        <v>5</v>
      </c>
      <c r="R68" s="20">
        <v>3</v>
      </c>
      <c r="S68" s="20">
        <v>1</v>
      </c>
    </row>
    <row r="69" spans="15:19" x14ac:dyDescent="0.25">
      <c r="O69" s="21">
        <v>9</v>
      </c>
      <c r="P69" s="21">
        <v>7</v>
      </c>
      <c r="Q69" s="21">
        <v>5</v>
      </c>
      <c r="R69" s="21">
        <v>3</v>
      </c>
      <c r="S69" s="21">
        <v>1</v>
      </c>
    </row>
    <row r="70" spans="15:19" x14ac:dyDescent="0.25">
      <c r="O70" s="20">
        <v>9</v>
      </c>
      <c r="P70" s="20">
        <v>7</v>
      </c>
      <c r="Q70" s="20">
        <v>5</v>
      </c>
      <c r="R70" s="20">
        <v>3</v>
      </c>
      <c r="S70" s="20">
        <v>1</v>
      </c>
    </row>
    <row r="71" spans="15:19" x14ac:dyDescent="0.25">
      <c r="O71" s="21">
        <v>9</v>
      </c>
      <c r="P71" s="21">
        <v>7</v>
      </c>
      <c r="Q71" s="21">
        <v>5</v>
      </c>
      <c r="R71" s="21">
        <v>3</v>
      </c>
      <c r="S71" s="21">
        <v>1</v>
      </c>
    </row>
    <row r="72" spans="15:19" x14ac:dyDescent="0.25">
      <c r="O72" s="20">
        <v>9</v>
      </c>
      <c r="P72" s="20">
        <v>7</v>
      </c>
      <c r="Q72" s="20">
        <v>5</v>
      </c>
      <c r="R72" s="20">
        <v>3</v>
      </c>
      <c r="S72" s="20">
        <v>1</v>
      </c>
    </row>
    <row r="73" spans="15:19" x14ac:dyDescent="0.25">
      <c r="O73" s="21">
        <v>9</v>
      </c>
      <c r="P73" s="21">
        <v>7</v>
      </c>
      <c r="Q73" s="21">
        <v>5</v>
      </c>
      <c r="R73" s="21">
        <v>3</v>
      </c>
      <c r="S73" s="21">
        <v>1</v>
      </c>
    </row>
    <row r="74" spans="15:19" x14ac:dyDescent="0.25">
      <c r="O74" s="20">
        <v>9</v>
      </c>
      <c r="P74" s="20">
        <v>7</v>
      </c>
      <c r="Q74" s="20">
        <v>5</v>
      </c>
      <c r="R74" s="20">
        <v>3</v>
      </c>
      <c r="S74" s="20">
        <v>1</v>
      </c>
    </row>
    <row r="75" spans="15:19" x14ac:dyDescent="0.25">
      <c r="O75" s="21">
        <v>9</v>
      </c>
      <c r="P75" s="21">
        <v>7</v>
      </c>
      <c r="Q75" s="21">
        <v>5</v>
      </c>
      <c r="R75" s="21">
        <v>3</v>
      </c>
      <c r="S75" s="21">
        <v>1</v>
      </c>
    </row>
    <row r="76" spans="15:19" x14ac:dyDescent="0.25">
      <c r="O76" s="20">
        <v>9</v>
      </c>
      <c r="P76" s="20">
        <v>7</v>
      </c>
      <c r="Q76" s="20">
        <v>5</v>
      </c>
      <c r="R76" s="20">
        <v>3</v>
      </c>
      <c r="S76" s="20">
        <v>1</v>
      </c>
    </row>
    <row r="77" spans="15:19" x14ac:dyDescent="0.25">
      <c r="O77" s="21">
        <v>9</v>
      </c>
      <c r="P77" s="21">
        <v>7</v>
      </c>
      <c r="Q77" s="21">
        <v>5</v>
      </c>
      <c r="R77" s="21">
        <v>3</v>
      </c>
      <c r="S77" s="21">
        <v>1</v>
      </c>
    </row>
    <row r="78" spans="15:19" x14ac:dyDescent="0.25">
      <c r="O78" s="20">
        <v>9</v>
      </c>
      <c r="P78" s="20">
        <v>7</v>
      </c>
      <c r="Q78" s="20">
        <v>5</v>
      </c>
      <c r="R78" s="20">
        <v>3</v>
      </c>
      <c r="S78" s="20">
        <v>1</v>
      </c>
    </row>
    <row r="79" spans="15:19" x14ac:dyDescent="0.25">
      <c r="O79" s="21">
        <v>9</v>
      </c>
      <c r="P79" s="21">
        <v>7</v>
      </c>
      <c r="Q79" s="21">
        <v>5</v>
      </c>
      <c r="R79" s="21">
        <v>3</v>
      </c>
      <c r="S79" s="21">
        <v>1</v>
      </c>
    </row>
    <row r="80" spans="15:19" x14ac:dyDescent="0.25">
      <c r="O80" s="20">
        <v>9</v>
      </c>
      <c r="P80" s="20">
        <v>7</v>
      </c>
      <c r="Q80" s="20">
        <v>5</v>
      </c>
      <c r="R80" s="20">
        <v>3</v>
      </c>
      <c r="S80" s="20">
        <v>1</v>
      </c>
    </row>
    <row r="81" spans="15:19" x14ac:dyDescent="0.25">
      <c r="O81" s="21">
        <v>9</v>
      </c>
      <c r="P81" s="21">
        <v>7</v>
      </c>
      <c r="Q81" s="21">
        <v>5</v>
      </c>
      <c r="R81" s="21">
        <v>3</v>
      </c>
      <c r="S81" s="21">
        <v>1</v>
      </c>
    </row>
    <row r="82" spans="15:19" x14ac:dyDescent="0.25">
      <c r="O82" s="20">
        <v>9</v>
      </c>
      <c r="P82" s="20">
        <v>7</v>
      </c>
      <c r="Q82" s="20">
        <v>5</v>
      </c>
      <c r="R82" s="20">
        <v>3</v>
      </c>
      <c r="S82" s="20">
        <v>1</v>
      </c>
    </row>
    <row r="83" spans="15:19" x14ac:dyDescent="0.25">
      <c r="O83" s="21">
        <v>9</v>
      </c>
      <c r="P83" s="21">
        <v>7</v>
      </c>
      <c r="Q83" s="21">
        <v>5</v>
      </c>
      <c r="R83" s="21">
        <v>3</v>
      </c>
      <c r="S83" s="21">
        <v>1</v>
      </c>
    </row>
    <row r="84" spans="15:19" x14ac:dyDescent="0.25">
      <c r="O84" s="20">
        <v>9</v>
      </c>
      <c r="P84" s="20">
        <v>7</v>
      </c>
      <c r="Q84" s="20">
        <v>5</v>
      </c>
      <c r="R84" s="20">
        <v>3</v>
      </c>
      <c r="S84" s="20">
        <v>1</v>
      </c>
    </row>
    <row r="85" spans="15:19" x14ac:dyDescent="0.25">
      <c r="O85" s="21">
        <v>9</v>
      </c>
      <c r="P85" s="21">
        <v>7</v>
      </c>
      <c r="Q85" s="21">
        <v>5</v>
      </c>
      <c r="R85" s="21">
        <v>3</v>
      </c>
      <c r="S85" s="21">
        <v>1</v>
      </c>
    </row>
    <row r="86" spans="15:19" x14ac:dyDescent="0.25">
      <c r="O86" s="20">
        <v>9</v>
      </c>
      <c r="P86" s="20">
        <v>7</v>
      </c>
      <c r="Q86" s="20">
        <v>5</v>
      </c>
      <c r="R86" s="20">
        <v>3</v>
      </c>
      <c r="S86" s="20">
        <v>1</v>
      </c>
    </row>
    <row r="87" spans="15:19" x14ac:dyDescent="0.25">
      <c r="O87" s="21">
        <v>9</v>
      </c>
      <c r="P87" s="21">
        <v>7</v>
      </c>
      <c r="Q87" s="21">
        <v>5</v>
      </c>
      <c r="R87" s="21">
        <v>3</v>
      </c>
      <c r="S87" s="21">
        <v>1</v>
      </c>
    </row>
    <row r="88" spans="15:19" x14ac:dyDescent="0.25">
      <c r="O88" s="20">
        <v>9</v>
      </c>
      <c r="P88" s="20">
        <v>7</v>
      </c>
      <c r="Q88" s="20">
        <v>5</v>
      </c>
      <c r="R88" s="20">
        <v>3</v>
      </c>
      <c r="S88" s="20">
        <v>1</v>
      </c>
    </row>
    <row r="89" spans="15:19" x14ac:dyDescent="0.25">
      <c r="O89" s="21">
        <v>9</v>
      </c>
      <c r="P89" s="21">
        <v>7</v>
      </c>
      <c r="Q89" s="21">
        <v>5</v>
      </c>
      <c r="R89" s="21">
        <v>3</v>
      </c>
      <c r="S89" s="21">
        <v>1</v>
      </c>
    </row>
    <row r="90" spans="15:19" x14ac:dyDescent="0.25">
      <c r="O90" s="20">
        <v>9</v>
      </c>
      <c r="P90" s="20">
        <v>7</v>
      </c>
      <c r="Q90" s="20">
        <v>5</v>
      </c>
      <c r="R90" s="20">
        <v>3</v>
      </c>
      <c r="S90" s="20">
        <v>1</v>
      </c>
    </row>
    <row r="91" spans="15:19" x14ac:dyDescent="0.25">
      <c r="O91" s="21">
        <v>9</v>
      </c>
      <c r="P91" s="21">
        <v>7</v>
      </c>
      <c r="Q91" s="21">
        <v>5</v>
      </c>
      <c r="R91" s="21">
        <v>3</v>
      </c>
      <c r="S91" s="21">
        <v>1</v>
      </c>
    </row>
    <row r="92" spans="15:19" x14ac:dyDescent="0.25">
      <c r="O92" s="20">
        <v>9</v>
      </c>
      <c r="P92" s="20">
        <v>7</v>
      </c>
      <c r="Q92" s="20">
        <v>5</v>
      </c>
      <c r="R92" s="20">
        <v>3</v>
      </c>
      <c r="S92" s="20">
        <v>1</v>
      </c>
    </row>
    <row r="93" spans="15:19" x14ac:dyDescent="0.25">
      <c r="O93" s="21">
        <v>9</v>
      </c>
      <c r="P93" s="21">
        <v>7</v>
      </c>
      <c r="Q93" s="21">
        <v>5</v>
      </c>
      <c r="R93" s="21">
        <v>3</v>
      </c>
      <c r="S93" s="21">
        <v>1</v>
      </c>
    </row>
    <row r="94" spans="15:19" x14ac:dyDescent="0.25">
      <c r="O94" s="20">
        <v>9</v>
      </c>
      <c r="P94" s="20">
        <v>7</v>
      </c>
      <c r="Q94" s="20">
        <v>5</v>
      </c>
      <c r="R94" s="20">
        <v>3</v>
      </c>
      <c r="S94" s="20">
        <v>1</v>
      </c>
    </row>
    <row r="95" spans="15:19" x14ac:dyDescent="0.25">
      <c r="O95" s="21">
        <v>9</v>
      </c>
      <c r="P95" s="21">
        <v>7</v>
      </c>
      <c r="Q95" s="21">
        <v>5</v>
      </c>
      <c r="R95" s="21">
        <v>3</v>
      </c>
      <c r="S95" s="21">
        <v>1</v>
      </c>
    </row>
    <row r="96" spans="15:19" x14ac:dyDescent="0.25">
      <c r="O96" s="20">
        <v>9</v>
      </c>
      <c r="P96" s="20">
        <v>7</v>
      </c>
      <c r="Q96" s="20">
        <v>5</v>
      </c>
      <c r="R96" s="20">
        <v>3</v>
      </c>
      <c r="S96" s="20">
        <v>1</v>
      </c>
    </row>
    <row r="97" spans="15:19" x14ac:dyDescent="0.25">
      <c r="O97" s="21">
        <v>9</v>
      </c>
      <c r="P97" s="21">
        <v>7</v>
      </c>
      <c r="Q97" s="21">
        <v>5</v>
      </c>
      <c r="R97" s="21">
        <v>3</v>
      </c>
      <c r="S97" s="21">
        <v>1</v>
      </c>
    </row>
    <row r="98" spans="15:19" x14ac:dyDescent="0.25">
      <c r="O98" s="20">
        <v>9</v>
      </c>
      <c r="P98" s="20">
        <v>7</v>
      </c>
      <c r="Q98" s="20">
        <v>5</v>
      </c>
      <c r="R98" s="20">
        <v>3</v>
      </c>
      <c r="S98" s="20">
        <v>1</v>
      </c>
    </row>
    <row r="99" spans="15:19" x14ac:dyDescent="0.25">
      <c r="O99" s="21">
        <v>9</v>
      </c>
      <c r="P99" s="21">
        <v>7</v>
      </c>
      <c r="Q99" s="21">
        <v>5</v>
      </c>
      <c r="R99" s="21">
        <v>3</v>
      </c>
      <c r="S99" s="21">
        <v>1</v>
      </c>
    </row>
    <row r="100" spans="15:19" x14ac:dyDescent="0.25">
      <c r="O100" s="20">
        <v>9</v>
      </c>
      <c r="P100" s="20">
        <v>7</v>
      </c>
      <c r="Q100" s="20">
        <v>5</v>
      </c>
      <c r="R100" s="20">
        <v>3</v>
      </c>
      <c r="S100" s="20">
        <v>1</v>
      </c>
    </row>
    <row r="101" spans="15:19" x14ac:dyDescent="0.25">
      <c r="O101" s="21">
        <v>9</v>
      </c>
      <c r="P101" s="21">
        <v>7</v>
      </c>
      <c r="Q101" s="21">
        <v>5</v>
      </c>
      <c r="R101" s="21">
        <v>3</v>
      </c>
      <c r="S101" s="21">
        <v>1</v>
      </c>
    </row>
    <row r="102" spans="15:19" x14ac:dyDescent="0.25">
      <c r="O102" s="20">
        <v>9</v>
      </c>
      <c r="P102" s="20">
        <v>7</v>
      </c>
      <c r="Q102" s="20">
        <v>5</v>
      </c>
      <c r="R102" s="20">
        <v>3</v>
      </c>
      <c r="S102" s="20">
        <v>1</v>
      </c>
    </row>
    <row r="103" spans="15:19" x14ac:dyDescent="0.25">
      <c r="O103" s="21">
        <v>9</v>
      </c>
      <c r="P103" s="21">
        <v>7</v>
      </c>
      <c r="Q103" s="21">
        <v>5</v>
      </c>
      <c r="R103" s="21">
        <v>3</v>
      </c>
      <c r="S103" s="21">
        <v>1</v>
      </c>
    </row>
    <row r="104" spans="15:19" x14ac:dyDescent="0.25">
      <c r="O104" s="20">
        <v>9</v>
      </c>
      <c r="P104" s="20">
        <v>7</v>
      </c>
      <c r="Q104" s="20">
        <v>5</v>
      </c>
      <c r="R104" s="20">
        <v>3</v>
      </c>
      <c r="S104" s="20">
        <v>1</v>
      </c>
    </row>
    <row r="105" spans="15:19" x14ac:dyDescent="0.25">
      <c r="O105" s="21">
        <v>9</v>
      </c>
      <c r="P105" s="21">
        <v>7</v>
      </c>
      <c r="Q105" s="21">
        <v>5</v>
      </c>
      <c r="R105" s="21">
        <v>3</v>
      </c>
      <c r="S105" s="21">
        <v>1</v>
      </c>
    </row>
    <row r="106" spans="15:19" x14ac:dyDescent="0.25">
      <c r="O106" s="20">
        <v>9</v>
      </c>
      <c r="P106" s="20">
        <v>7</v>
      </c>
      <c r="Q106" s="20">
        <v>5</v>
      </c>
      <c r="R106" s="20">
        <v>3</v>
      </c>
      <c r="S106" s="20">
        <v>1</v>
      </c>
    </row>
    <row r="107" spans="15:19" x14ac:dyDescent="0.25">
      <c r="O107" s="21">
        <v>9</v>
      </c>
      <c r="P107" s="21">
        <v>7</v>
      </c>
      <c r="Q107" s="21">
        <v>5</v>
      </c>
      <c r="R107" s="21">
        <v>3</v>
      </c>
      <c r="S107" s="21">
        <v>1</v>
      </c>
    </row>
    <row r="108" spans="15:19" x14ac:dyDescent="0.25">
      <c r="O108" s="20">
        <v>9</v>
      </c>
      <c r="P108" s="20">
        <v>7</v>
      </c>
      <c r="Q108" s="20">
        <v>5</v>
      </c>
      <c r="R108" s="20">
        <v>3</v>
      </c>
      <c r="S108" s="20">
        <v>1</v>
      </c>
    </row>
    <row r="109" spans="15:19" x14ac:dyDescent="0.25">
      <c r="O109" s="21">
        <v>9</v>
      </c>
      <c r="P109" s="21">
        <v>7</v>
      </c>
      <c r="Q109" s="21">
        <v>5</v>
      </c>
      <c r="R109" s="21">
        <v>3</v>
      </c>
      <c r="S109" s="21">
        <v>1</v>
      </c>
    </row>
    <row r="110" spans="15:19" x14ac:dyDescent="0.25">
      <c r="O110" s="20">
        <v>9</v>
      </c>
      <c r="P110" s="20">
        <v>7</v>
      </c>
      <c r="Q110" s="20">
        <v>5</v>
      </c>
      <c r="R110" s="20">
        <v>3</v>
      </c>
      <c r="S110" s="20">
        <v>1</v>
      </c>
    </row>
    <row r="111" spans="15:19" x14ac:dyDescent="0.25">
      <c r="O111" s="21">
        <v>9</v>
      </c>
      <c r="P111" s="21">
        <v>7</v>
      </c>
      <c r="Q111" s="21">
        <v>5</v>
      </c>
      <c r="R111" s="21">
        <v>3</v>
      </c>
      <c r="S111" s="21">
        <v>1</v>
      </c>
    </row>
    <row r="112" spans="15:19" x14ac:dyDescent="0.25">
      <c r="O112" s="20">
        <v>9</v>
      </c>
      <c r="P112" s="20">
        <v>7</v>
      </c>
      <c r="Q112" s="20">
        <v>5</v>
      </c>
      <c r="R112" s="20">
        <v>3</v>
      </c>
      <c r="S112" s="20">
        <v>1</v>
      </c>
    </row>
    <row r="113" spans="15:19" x14ac:dyDescent="0.25">
      <c r="O113" s="21">
        <v>9</v>
      </c>
      <c r="P113" s="21">
        <v>7</v>
      </c>
      <c r="Q113" s="21">
        <v>5</v>
      </c>
      <c r="R113" s="21">
        <v>3</v>
      </c>
      <c r="S113" s="21">
        <v>1</v>
      </c>
    </row>
    <row r="114" spans="15:19" x14ac:dyDescent="0.25">
      <c r="O114" s="20">
        <v>9</v>
      </c>
      <c r="P114" s="20">
        <v>7</v>
      </c>
      <c r="Q114" s="20">
        <v>5</v>
      </c>
      <c r="R114" s="20">
        <v>3</v>
      </c>
      <c r="S114" s="20">
        <v>1</v>
      </c>
    </row>
    <row r="115" spans="15:19" x14ac:dyDescent="0.25">
      <c r="O115" s="21">
        <v>9</v>
      </c>
      <c r="P115" s="21">
        <v>7</v>
      </c>
      <c r="Q115" s="21">
        <v>5</v>
      </c>
      <c r="R115" s="21">
        <v>3</v>
      </c>
      <c r="S115" s="21">
        <v>1</v>
      </c>
    </row>
    <row r="116" spans="15:19" x14ac:dyDescent="0.25">
      <c r="O116" s="20">
        <v>9</v>
      </c>
      <c r="P116" s="20">
        <v>7</v>
      </c>
      <c r="Q116" s="20">
        <v>5</v>
      </c>
      <c r="R116" s="20">
        <v>3</v>
      </c>
      <c r="S116" s="20">
        <v>1</v>
      </c>
    </row>
    <row r="117" spans="15:19" x14ac:dyDescent="0.25">
      <c r="O117" s="21">
        <v>9</v>
      </c>
      <c r="P117" s="21">
        <v>7</v>
      </c>
      <c r="Q117" s="21">
        <v>5</v>
      </c>
      <c r="R117" s="21">
        <v>3</v>
      </c>
      <c r="S117" s="21">
        <v>1</v>
      </c>
    </row>
    <row r="118" spans="15:19" x14ac:dyDescent="0.25">
      <c r="O118" s="20">
        <v>9</v>
      </c>
      <c r="P118" s="20">
        <v>7</v>
      </c>
      <c r="Q118" s="20">
        <v>5</v>
      </c>
      <c r="R118" s="20">
        <v>3</v>
      </c>
      <c r="S118" s="20">
        <v>1</v>
      </c>
    </row>
    <row r="119" spans="15:19" x14ac:dyDescent="0.25">
      <c r="O119" s="21">
        <v>9</v>
      </c>
      <c r="P119" s="21">
        <v>7</v>
      </c>
      <c r="Q119" s="21">
        <v>5</v>
      </c>
      <c r="R119" s="21">
        <v>3</v>
      </c>
      <c r="S119" s="21">
        <v>1</v>
      </c>
    </row>
    <row r="120" spans="15:19" x14ac:dyDescent="0.25">
      <c r="O120" s="20">
        <v>9</v>
      </c>
      <c r="P120" s="20">
        <v>7</v>
      </c>
      <c r="Q120" s="20">
        <v>5</v>
      </c>
      <c r="R120" s="20">
        <v>3</v>
      </c>
      <c r="S120" s="20">
        <v>1</v>
      </c>
    </row>
    <row r="121" spans="15:19" x14ac:dyDescent="0.25">
      <c r="O121" s="21">
        <v>9</v>
      </c>
      <c r="P121" s="21">
        <v>7</v>
      </c>
      <c r="Q121" s="21">
        <v>5</v>
      </c>
      <c r="R121" s="21">
        <v>3</v>
      </c>
      <c r="S121" s="21">
        <v>1</v>
      </c>
    </row>
    <row r="122" spans="15:19" x14ac:dyDescent="0.25">
      <c r="O122" s="20">
        <v>9</v>
      </c>
      <c r="P122" s="20">
        <v>7</v>
      </c>
      <c r="Q122" s="20">
        <v>5</v>
      </c>
      <c r="R122" s="20">
        <v>3</v>
      </c>
      <c r="S122" s="20">
        <v>1</v>
      </c>
    </row>
    <row r="123" spans="15:19" x14ac:dyDescent="0.25">
      <c r="O123" s="21">
        <v>9</v>
      </c>
      <c r="P123" s="21">
        <v>7</v>
      </c>
      <c r="Q123" s="21">
        <v>5</v>
      </c>
      <c r="R123" s="21">
        <v>3</v>
      </c>
      <c r="S123" s="21">
        <v>1</v>
      </c>
    </row>
    <row r="124" spans="15:19" x14ac:dyDescent="0.25">
      <c r="O124" s="20">
        <v>9</v>
      </c>
      <c r="P124" s="20">
        <v>7</v>
      </c>
      <c r="Q124" s="20">
        <v>5</v>
      </c>
      <c r="R124" s="20">
        <v>3</v>
      </c>
      <c r="S124" s="20">
        <v>1</v>
      </c>
    </row>
    <row r="125" spans="15:19" x14ac:dyDescent="0.25">
      <c r="O125" s="21">
        <v>9</v>
      </c>
      <c r="P125" s="21">
        <v>7</v>
      </c>
      <c r="Q125" s="21">
        <v>5</v>
      </c>
      <c r="R125" s="21">
        <v>3</v>
      </c>
      <c r="S125" s="21">
        <v>1</v>
      </c>
    </row>
    <row r="126" spans="15:19" x14ac:dyDescent="0.25">
      <c r="O126" s="20">
        <v>9</v>
      </c>
      <c r="P126" s="20">
        <v>7</v>
      </c>
      <c r="Q126" s="20">
        <v>5</v>
      </c>
      <c r="R126" s="20">
        <v>3</v>
      </c>
      <c r="S126" s="20">
        <v>1</v>
      </c>
    </row>
    <row r="127" spans="15:19" x14ac:dyDescent="0.25">
      <c r="O127" s="21">
        <v>9</v>
      </c>
      <c r="P127" s="21">
        <v>7</v>
      </c>
      <c r="Q127" s="21">
        <v>5</v>
      </c>
      <c r="R127" s="21">
        <v>3</v>
      </c>
      <c r="S127" s="21">
        <v>1</v>
      </c>
    </row>
    <row r="128" spans="15:19" x14ac:dyDescent="0.25">
      <c r="O128" s="20">
        <v>9</v>
      </c>
      <c r="P128" s="20">
        <v>7</v>
      </c>
      <c r="Q128" s="20">
        <v>5</v>
      </c>
      <c r="R128" s="20">
        <v>3</v>
      </c>
      <c r="S128" s="20">
        <v>1</v>
      </c>
    </row>
    <row r="129" spans="15:19" x14ac:dyDescent="0.25">
      <c r="O129" s="21">
        <v>9</v>
      </c>
      <c r="P129" s="21">
        <v>7</v>
      </c>
      <c r="Q129" s="21">
        <v>5</v>
      </c>
      <c r="R129" s="21">
        <v>3</v>
      </c>
      <c r="S129" s="21">
        <v>1</v>
      </c>
    </row>
    <row r="130" spans="15:19" x14ac:dyDescent="0.25">
      <c r="O130" s="20">
        <v>9</v>
      </c>
      <c r="P130" s="20">
        <v>7</v>
      </c>
      <c r="Q130" s="20">
        <v>5</v>
      </c>
      <c r="R130" s="20">
        <v>3</v>
      </c>
      <c r="S130" s="20">
        <v>1</v>
      </c>
    </row>
    <row r="131" spans="15:19" x14ac:dyDescent="0.25">
      <c r="O131" s="21">
        <v>9</v>
      </c>
      <c r="P131" s="21">
        <v>7</v>
      </c>
      <c r="Q131" s="21">
        <v>5</v>
      </c>
      <c r="R131" s="21">
        <v>3</v>
      </c>
      <c r="S131" s="21">
        <v>1</v>
      </c>
    </row>
    <row r="132" spans="15:19" x14ac:dyDescent="0.25">
      <c r="O132" s="20">
        <v>9</v>
      </c>
      <c r="P132" s="20">
        <v>7</v>
      </c>
      <c r="Q132" s="20">
        <v>5</v>
      </c>
      <c r="R132" s="20">
        <v>3</v>
      </c>
      <c r="S132" s="20">
        <v>1</v>
      </c>
    </row>
    <row r="133" spans="15:19" x14ac:dyDescent="0.25">
      <c r="O133" s="21">
        <v>9</v>
      </c>
      <c r="P133" s="21">
        <v>7</v>
      </c>
      <c r="Q133" s="21">
        <v>5</v>
      </c>
      <c r="R133" s="21">
        <v>3</v>
      </c>
      <c r="S133" s="21">
        <v>1</v>
      </c>
    </row>
    <row r="134" spans="15:19" x14ac:dyDescent="0.25">
      <c r="O134" s="20">
        <v>9</v>
      </c>
      <c r="P134" s="20">
        <v>7</v>
      </c>
      <c r="Q134" s="20">
        <v>5</v>
      </c>
      <c r="R134" s="20">
        <v>3</v>
      </c>
      <c r="S134" s="20">
        <v>1</v>
      </c>
    </row>
    <row r="135" spans="15:19" x14ac:dyDescent="0.25">
      <c r="O135" s="21">
        <v>9</v>
      </c>
      <c r="P135" s="21">
        <v>7</v>
      </c>
      <c r="Q135" s="21">
        <v>5</v>
      </c>
      <c r="R135" s="21">
        <v>3</v>
      </c>
      <c r="S135" s="21">
        <v>1</v>
      </c>
    </row>
    <row r="136" spans="15:19" x14ac:dyDescent="0.25">
      <c r="O136" s="20">
        <v>9</v>
      </c>
      <c r="P136" s="20">
        <v>7</v>
      </c>
      <c r="Q136" s="20">
        <v>5</v>
      </c>
      <c r="R136" s="20">
        <v>3</v>
      </c>
      <c r="S136" s="20">
        <v>1</v>
      </c>
    </row>
    <row r="137" spans="15:19" x14ac:dyDescent="0.25">
      <c r="O137" s="21">
        <v>9</v>
      </c>
      <c r="P137" s="21">
        <v>7</v>
      </c>
      <c r="Q137" s="21">
        <v>5</v>
      </c>
      <c r="R137" s="21">
        <v>3</v>
      </c>
      <c r="S137" s="21">
        <v>1</v>
      </c>
    </row>
    <row r="138" spans="15:19" x14ac:dyDescent="0.25">
      <c r="O138" s="20">
        <v>9</v>
      </c>
      <c r="P138" s="20">
        <v>7</v>
      </c>
      <c r="Q138" s="20">
        <v>5</v>
      </c>
      <c r="R138" s="20">
        <v>3</v>
      </c>
      <c r="S138" s="20">
        <v>1</v>
      </c>
    </row>
    <row r="139" spans="15:19" x14ac:dyDescent="0.25">
      <c r="O139" s="21">
        <v>9</v>
      </c>
      <c r="P139" s="21">
        <v>7</v>
      </c>
      <c r="Q139" s="21">
        <v>5</v>
      </c>
      <c r="R139" s="21">
        <v>3</v>
      </c>
      <c r="S139" s="21">
        <v>1</v>
      </c>
    </row>
    <row r="140" spans="15:19" x14ac:dyDescent="0.25">
      <c r="O140" s="20">
        <v>9</v>
      </c>
      <c r="P140" s="20">
        <v>7</v>
      </c>
      <c r="Q140" s="20">
        <v>5</v>
      </c>
      <c r="R140" s="20">
        <v>3</v>
      </c>
      <c r="S140" s="20">
        <v>1</v>
      </c>
    </row>
    <row r="141" spans="15:19" x14ac:dyDescent="0.25">
      <c r="O141" s="21">
        <v>9</v>
      </c>
      <c r="P141" s="21">
        <v>7</v>
      </c>
      <c r="Q141" s="21">
        <v>5</v>
      </c>
      <c r="R141" s="21">
        <v>3</v>
      </c>
      <c r="S141" s="21">
        <v>1</v>
      </c>
    </row>
    <row r="142" spans="15:19" x14ac:dyDescent="0.25">
      <c r="O142" s="20">
        <v>9</v>
      </c>
      <c r="P142" s="20">
        <v>7</v>
      </c>
      <c r="Q142" s="20">
        <v>5</v>
      </c>
      <c r="R142" s="20">
        <v>3</v>
      </c>
      <c r="S142" s="20">
        <v>1</v>
      </c>
    </row>
    <row r="143" spans="15:19" x14ac:dyDescent="0.25">
      <c r="O143" s="21">
        <v>9</v>
      </c>
      <c r="P143" s="21">
        <v>7</v>
      </c>
      <c r="Q143" s="21">
        <v>5</v>
      </c>
      <c r="R143" s="21">
        <v>3</v>
      </c>
      <c r="S143" s="21">
        <v>1</v>
      </c>
    </row>
    <row r="144" spans="15:19" x14ac:dyDescent="0.25">
      <c r="O144" s="20">
        <v>9</v>
      </c>
      <c r="P144" s="20">
        <v>7</v>
      </c>
      <c r="Q144" s="20">
        <v>5</v>
      </c>
      <c r="R144" s="20">
        <v>3</v>
      </c>
      <c r="S144" s="20">
        <v>1</v>
      </c>
    </row>
    <row r="145" spans="15:19" x14ac:dyDescent="0.25">
      <c r="O145" s="21">
        <v>9</v>
      </c>
      <c r="P145" s="21">
        <v>7</v>
      </c>
      <c r="Q145" s="21">
        <v>5</v>
      </c>
      <c r="R145" s="21">
        <v>3</v>
      </c>
      <c r="S145" s="21">
        <v>1</v>
      </c>
    </row>
    <row r="146" spans="15:19" x14ac:dyDescent="0.25">
      <c r="O146" s="20">
        <v>9</v>
      </c>
      <c r="P146" s="20">
        <v>7</v>
      </c>
      <c r="Q146" s="20">
        <v>5</v>
      </c>
      <c r="R146" s="20">
        <v>3</v>
      </c>
      <c r="S146" s="20">
        <v>1</v>
      </c>
    </row>
    <row r="147" spans="15:19" x14ac:dyDescent="0.25">
      <c r="O147" s="21">
        <v>9</v>
      </c>
      <c r="P147" s="21">
        <v>7</v>
      </c>
      <c r="Q147" s="21">
        <v>5</v>
      </c>
      <c r="R147" s="21">
        <v>3</v>
      </c>
      <c r="S147" s="21">
        <v>1</v>
      </c>
    </row>
    <row r="148" spans="15:19" x14ac:dyDescent="0.25">
      <c r="O148" s="20">
        <v>9</v>
      </c>
      <c r="P148" s="20">
        <v>7</v>
      </c>
      <c r="Q148" s="20">
        <v>5</v>
      </c>
      <c r="R148" s="20">
        <v>3</v>
      </c>
      <c r="S148" s="20">
        <v>1</v>
      </c>
    </row>
    <row r="149" spans="15:19" x14ac:dyDescent="0.25">
      <c r="O149" s="21">
        <v>9</v>
      </c>
      <c r="P149" s="21">
        <v>7</v>
      </c>
      <c r="Q149" s="21">
        <v>5</v>
      </c>
      <c r="R149" s="21">
        <v>3</v>
      </c>
      <c r="S149" s="21">
        <v>1</v>
      </c>
    </row>
    <row r="150" spans="15:19" x14ac:dyDescent="0.25">
      <c r="O150" s="20">
        <v>9</v>
      </c>
      <c r="P150" s="20">
        <v>7</v>
      </c>
      <c r="Q150" s="20">
        <v>5</v>
      </c>
      <c r="R150" s="20">
        <v>3</v>
      </c>
      <c r="S150" s="20">
        <v>1</v>
      </c>
    </row>
    <row r="151" spans="15:19" x14ac:dyDescent="0.25">
      <c r="O151" s="21">
        <v>9</v>
      </c>
      <c r="P151" s="21">
        <v>7</v>
      </c>
      <c r="Q151" s="21">
        <v>5</v>
      </c>
      <c r="R151" s="21">
        <v>3</v>
      </c>
      <c r="S151" s="21">
        <v>1</v>
      </c>
    </row>
    <row r="152" spans="15:19" x14ac:dyDescent="0.25">
      <c r="O152" s="20">
        <v>9</v>
      </c>
      <c r="P152" s="20">
        <v>7</v>
      </c>
      <c r="Q152" s="20">
        <v>5</v>
      </c>
      <c r="R152" s="20">
        <v>3</v>
      </c>
      <c r="S152" s="20">
        <v>1</v>
      </c>
    </row>
    <row r="153" spans="15:19" x14ac:dyDescent="0.25">
      <c r="O153" s="21">
        <v>9</v>
      </c>
      <c r="P153" s="21">
        <v>7</v>
      </c>
      <c r="Q153" s="21">
        <v>5</v>
      </c>
      <c r="R153" s="21">
        <v>3</v>
      </c>
      <c r="S153" s="21">
        <v>1</v>
      </c>
    </row>
    <row r="154" spans="15:19" x14ac:dyDescent="0.25">
      <c r="O154" s="20">
        <v>9</v>
      </c>
      <c r="P154" s="20">
        <v>7</v>
      </c>
      <c r="Q154" s="20">
        <v>5</v>
      </c>
      <c r="R154" s="20">
        <v>3</v>
      </c>
      <c r="S154" s="20">
        <v>1</v>
      </c>
    </row>
    <row r="155" spans="15:19" x14ac:dyDescent="0.25">
      <c r="O155" s="21">
        <v>9</v>
      </c>
      <c r="P155" s="21">
        <v>7</v>
      </c>
      <c r="Q155" s="21">
        <v>5</v>
      </c>
      <c r="R155" s="21">
        <v>3</v>
      </c>
      <c r="S155" s="21">
        <v>1</v>
      </c>
    </row>
    <row r="156" spans="15:19" x14ac:dyDescent="0.25">
      <c r="O156" s="20">
        <v>9</v>
      </c>
      <c r="P156" s="20">
        <v>7</v>
      </c>
      <c r="Q156" s="20">
        <v>5</v>
      </c>
      <c r="R156" s="20">
        <v>3</v>
      </c>
      <c r="S156" s="20">
        <v>1</v>
      </c>
    </row>
    <row r="157" spans="15:19" x14ac:dyDescent="0.25">
      <c r="O157" s="21">
        <v>9</v>
      </c>
      <c r="P157" s="21">
        <v>7</v>
      </c>
      <c r="Q157" s="21">
        <v>5</v>
      </c>
      <c r="R157" s="21">
        <v>3</v>
      </c>
      <c r="S157" s="21">
        <v>1</v>
      </c>
    </row>
    <row r="158" spans="15:19" x14ac:dyDescent="0.25">
      <c r="O158" s="20">
        <v>9</v>
      </c>
      <c r="P158" s="20">
        <v>7</v>
      </c>
      <c r="Q158" s="20">
        <v>5</v>
      </c>
      <c r="R158" s="20">
        <v>3</v>
      </c>
      <c r="S158" s="20">
        <v>1</v>
      </c>
    </row>
    <row r="159" spans="15:19" x14ac:dyDescent="0.25">
      <c r="O159" s="21">
        <v>9</v>
      </c>
      <c r="P159" s="21">
        <v>7</v>
      </c>
      <c r="Q159" s="21">
        <v>5</v>
      </c>
      <c r="R159" s="21">
        <v>3</v>
      </c>
      <c r="S159" s="21">
        <v>1</v>
      </c>
    </row>
    <row r="160" spans="15:19" x14ac:dyDescent="0.25">
      <c r="O160" s="20">
        <v>9</v>
      </c>
      <c r="P160" s="20">
        <v>7</v>
      </c>
      <c r="Q160" s="20">
        <v>5</v>
      </c>
      <c r="R160" s="20">
        <v>3</v>
      </c>
      <c r="S160" s="20">
        <v>1</v>
      </c>
    </row>
    <row r="161" spans="15:19" x14ac:dyDescent="0.25">
      <c r="O161" s="21">
        <v>9</v>
      </c>
      <c r="P161" s="21">
        <v>7</v>
      </c>
      <c r="Q161" s="21">
        <v>5</v>
      </c>
      <c r="R161" s="21">
        <v>3</v>
      </c>
      <c r="S161" s="21">
        <v>1</v>
      </c>
    </row>
    <row r="162" spans="15:19" x14ac:dyDescent="0.25">
      <c r="O162" s="20">
        <v>9</v>
      </c>
      <c r="P162" s="20">
        <v>7</v>
      </c>
      <c r="Q162" s="20">
        <v>5</v>
      </c>
      <c r="R162" s="20">
        <v>3</v>
      </c>
      <c r="S162" s="20">
        <v>1</v>
      </c>
    </row>
    <row r="163" spans="15:19" x14ac:dyDescent="0.25">
      <c r="O163" s="21">
        <v>9</v>
      </c>
      <c r="P163" s="21">
        <v>7</v>
      </c>
      <c r="Q163" s="21">
        <v>5</v>
      </c>
      <c r="R163" s="21">
        <v>3</v>
      </c>
      <c r="S163" s="21">
        <v>1</v>
      </c>
    </row>
    <row r="164" spans="15:19" x14ac:dyDescent="0.25">
      <c r="O164" s="20">
        <v>9</v>
      </c>
      <c r="P164" s="20">
        <v>7</v>
      </c>
      <c r="Q164" s="20">
        <v>5</v>
      </c>
      <c r="R164" s="20">
        <v>3</v>
      </c>
      <c r="S164" s="20">
        <v>1</v>
      </c>
    </row>
    <row r="165" spans="15:19" x14ac:dyDescent="0.25">
      <c r="O165" s="21">
        <v>9</v>
      </c>
      <c r="P165" s="21">
        <v>7</v>
      </c>
      <c r="Q165" s="21">
        <v>5</v>
      </c>
      <c r="R165" s="21">
        <v>3</v>
      </c>
      <c r="S165" s="21">
        <v>1</v>
      </c>
    </row>
    <row r="166" spans="15:19" x14ac:dyDescent="0.25">
      <c r="O166" s="20">
        <v>9</v>
      </c>
      <c r="P166" s="20">
        <v>7</v>
      </c>
      <c r="Q166" s="20">
        <v>5</v>
      </c>
      <c r="R166" s="20">
        <v>3</v>
      </c>
      <c r="S166" s="20">
        <v>1</v>
      </c>
    </row>
    <row r="167" spans="15:19" x14ac:dyDescent="0.25">
      <c r="O167" s="21">
        <v>9</v>
      </c>
      <c r="P167" s="21">
        <v>7</v>
      </c>
      <c r="Q167" s="21">
        <v>5</v>
      </c>
      <c r="R167" s="21">
        <v>3</v>
      </c>
      <c r="S167" s="21">
        <v>1</v>
      </c>
    </row>
    <row r="168" spans="15:19" x14ac:dyDescent="0.25">
      <c r="O168" s="20">
        <v>9</v>
      </c>
      <c r="P168" s="20">
        <v>7</v>
      </c>
      <c r="Q168" s="20">
        <v>5</v>
      </c>
      <c r="R168" s="20">
        <v>3</v>
      </c>
      <c r="S168" s="20">
        <v>1</v>
      </c>
    </row>
    <row r="169" spans="15:19" x14ac:dyDescent="0.25">
      <c r="O169" s="21">
        <v>9</v>
      </c>
      <c r="P169" s="21">
        <v>7</v>
      </c>
      <c r="Q169" s="21">
        <v>5</v>
      </c>
      <c r="R169" s="21">
        <v>3</v>
      </c>
      <c r="S169" s="21">
        <v>1</v>
      </c>
    </row>
    <row r="170" spans="15:19" x14ac:dyDescent="0.25">
      <c r="O170" s="20">
        <v>9</v>
      </c>
      <c r="P170" s="20">
        <v>7</v>
      </c>
      <c r="Q170" s="20">
        <v>5</v>
      </c>
      <c r="R170" s="20">
        <v>3</v>
      </c>
      <c r="S170" s="20">
        <v>1</v>
      </c>
    </row>
    <row r="171" spans="15:19" x14ac:dyDescent="0.25">
      <c r="O171" s="21">
        <v>9</v>
      </c>
      <c r="P171" s="21">
        <v>7</v>
      </c>
      <c r="Q171" s="21">
        <v>5</v>
      </c>
      <c r="R171" s="21">
        <v>3</v>
      </c>
      <c r="S171" s="21">
        <v>1</v>
      </c>
    </row>
    <row r="172" spans="15:19" x14ac:dyDescent="0.25">
      <c r="O172" s="20">
        <v>9</v>
      </c>
      <c r="P172" s="20">
        <v>7</v>
      </c>
      <c r="Q172" s="20">
        <v>5</v>
      </c>
      <c r="R172" s="20">
        <v>3</v>
      </c>
      <c r="S172" s="20">
        <v>1</v>
      </c>
    </row>
    <row r="173" spans="15:19" x14ac:dyDescent="0.25">
      <c r="O173" s="21">
        <v>9</v>
      </c>
      <c r="P173" s="21">
        <v>7</v>
      </c>
      <c r="Q173" s="21">
        <v>5</v>
      </c>
      <c r="R173" s="21">
        <v>3</v>
      </c>
      <c r="S173" s="21">
        <v>1</v>
      </c>
    </row>
    <row r="174" spans="15:19" x14ac:dyDescent="0.25">
      <c r="O174" s="20">
        <v>9</v>
      </c>
      <c r="P174" s="20">
        <v>7</v>
      </c>
      <c r="Q174" s="20">
        <v>5</v>
      </c>
      <c r="R174" s="20">
        <v>3</v>
      </c>
      <c r="S174" s="20">
        <v>1</v>
      </c>
    </row>
    <row r="175" spans="15:19" x14ac:dyDescent="0.25">
      <c r="O175" s="21">
        <v>9</v>
      </c>
      <c r="P175" s="21">
        <v>7</v>
      </c>
      <c r="Q175" s="21">
        <v>5</v>
      </c>
      <c r="R175" s="21">
        <v>3</v>
      </c>
      <c r="S175" s="21">
        <v>1</v>
      </c>
    </row>
    <row r="176" spans="15:19" x14ac:dyDescent="0.25">
      <c r="O176" s="20">
        <v>9</v>
      </c>
      <c r="P176" s="20">
        <v>7</v>
      </c>
      <c r="Q176" s="20">
        <v>5</v>
      </c>
      <c r="R176" s="20">
        <v>3</v>
      </c>
      <c r="S176" s="20">
        <v>1</v>
      </c>
    </row>
    <row r="177" spans="15:19" x14ac:dyDescent="0.25">
      <c r="O177" s="21">
        <v>9</v>
      </c>
      <c r="P177" s="21">
        <v>7</v>
      </c>
      <c r="Q177" s="21">
        <v>5</v>
      </c>
      <c r="R177" s="21">
        <v>3</v>
      </c>
      <c r="S177" s="21">
        <v>1</v>
      </c>
    </row>
    <row r="178" spans="15:19" x14ac:dyDescent="0.25">
      <c r="O178" s="20">
        <v>9</v>
      </c>
      <c r="P178" s="20">
        <v>7</v>
      </c>
      <c r="Q178" s="20">
        <v>5</v>
      </c>
      <c r="R178" s="20">
        <v>3</v>
      </c>
      <c r="S178" s="20">
        <v>1</v>
      </c>
    </row>
    <row r="179" spans="15:19" x14ac:dyDescent="0.25">
      <c r="O179" s="21">
        <v>9</v>
      </c>
      <c r="P179" s="21">
        <v>7</v>
      </c>
      <c r="Q179" s="21">
        <v>5</v>
      </c>
      <c r="R179" s="21">
        <v>3</v>
      </c>
      <c r="S179" s="21">
        <v>1</v>
      </c>
    </row>
    <row r="180" spans="15:19" x14ac:dyDescent="0.25">
      <c r="O180" s="20">
        <v>9</v>
      </c>
      <c r="P180" s="20">
        <v>7</v>
      </c>
      <c r="Q180" s="20">
        <v>5</v>
      </c>
      <c r="R180" s="20">
        <v>3</v>
      </c>
      <c r="S180" s="20">
        <v>1</v>
      </c>
    </row>
    <row r="181" spans="15:19" x14ac:dyDescent="0.25">
      <c r="O181" s="21">
        <v>9</v>
      </c>
      <c r="P181" s="21">
        <v>7</v>
      </c>
      <c r="Q181" s="21">
        <v>5</v>
      </c>
      <c r="R181" s="21">
        <v>3</v>
      </c>
      <c r="S181" s="21">
        <v>1</v>
      </c>
    </row>
    <row r="182" spans="15:19" x14ac:dyDescent="0.25">
      <c r="O182" s="20">
        <v>9</v>
      </c>
      <c r="P182" s="20">
        <v>7</v>
      </c>
      <c r="Q182" s="20">
        <v>5</v>
      </c>
      <c r="R182" s="20">
        <v>3</v>
      </c>
      <c r="S182" s="20">
        <v>1</v>
      </c>
    </row>
    <row r="183" spans="15:19" x14ac:dyDescent="0.25">
      <c r="O183" s="21">
        <v>9</v>
      </c>
      <c r="P183" s="21">
        <v>7</v>
      </c>
      <c r="Q183" s="21">
        <v>5</v>
      </c>
      <c r="R183" s="21">
        <v>3</v>
      </c>
      <c r="S183" s="21">
        <v>1</v>
      </c>
    </row>
    <row r="184" spans="15:19" x14ac:dyDescent="0.25">
      <c r="O184" s="20">
        <v>9</v>
      </c>
      <c r="P184" s="20">
        <v>7</v>
      </c>
      <c r="Q184" s="20">
        <v>5</v>
      </c>
      <c r="R184" s="20">
        <v>3</v>
      </c>
      <c r="S184" s="20">
        <v>1</v>
      </c>
    </row>
    <row r="185" spans="15:19" x14ac:dyDescent="0.25">
      <c r="O185" s="21">
        <v>9</v>
      </c>
      <c r="P185" s="21">
        <v>7</v>
      </c>
      <c r="Q185" s="21">
        <v>5</v>
      </c>
      <c r="R185" s="21">
        <v>3</v>
      </c>
      <c r="S185" s="21">
        <v>1</v>
      </c>
    </row>
    <row r="186" spans="15:19" x14ac:dyDescent="0.25">
      <c r="O186" s="20">
        <v>9</v>
      </c>
      <c r="P186" s="20">
        <v>7</v>
      </c>
      <c r="Q186" s="20">
        <v>5</v>
      </c>
      <c r="R186" s="20">
        <v>3</v>
      </c>
      <c r="S186" s="20">
        <v>1</v>
      </c>
    </row>
    <row r="187" spans="15:19" x14ac:dyDescent="0.25">
      <c r="O187" s="21">
        <v>9</v>
      </c>
      <c r="P187" s="21">
        <v>7</v>
      </c>
      <c r="Q187" s="21">
        <v>5</v>
      </c>
      <c r="R187" s="21">
        <v>3</v>
      </c>
      <c r="S187" s="21">
        <v>1</v>
      </c>
    </row>
    <row r="188" spans="15:19" x14ac:dyDescent="0.25">
      <c r="O188" s="20">
        <v>9</v>
      </c>
      <c r="P188" s="20">
        <v>7</v>
      </c>
      <c r="Q188" s="20">
        <v>5</v>
      </c>
      <c r="R188" s="20">
        <v>3</v>
      </c>
      <c r="S188" s="20">
        <v>1</v>
      </c>
    </row>
    <row r="189" spans="15:19" x14ac:dyDescent="0.25">
      <c r="O189" s="21">
        <v>9</v>
      </c>
      <c r="P189" s="21">
        <v>7</v>
      </c>
      <c r="Q189" s="21">
        <v>5</v>
      </c>
      <c r="R189" s="21">
        <v>3</v>
      </c>
      <c r="S189" s="21">
        <v>1</v>
      </c>
    </row>
    <row r="190" spans="15:19" x14ac:dyDescent="0.25">
      <c r="O190" s="20">
        <v>9</v>
      </c>
      <c r="P190" s="20">
        <v>7</v>
      </c>
      <c r="Q190" s="20">
        <v>5</v>
      </c>
      <c r="R190" s="20">
        <v>3</v>
      </c>
      <c r="S190" s="20">
        <v>1</v>
      </c>
    </row>
    <row r="191" spans="15:19" x14ac:dyDescent="0.25">
      <c r="O191" s="21">
        <v>9</v>
      </c>
      <c r="P191" s="21">
        <v>7</v>
      </c>
      <c r="Q191" s="21">
        <v>5</v>
      </c>
      <c r="R191" s="21">
        <v>3</v>
      </c>
      <c r="S191" s="21">
        <v>1</v>
      </c>
    </row>
    <row r="192" spans="15:19" x14ac:dyDescent="0.25">
      <c r="O192" s="20">
        <v>9</v>
      </c>
      <c r="P192" s="20">
        <v>7</v>
      </c>
      <c r="Q192" s="20">
        <v>5</v>
      </c>
      <c r="R192" s="20">
        <v>3</v>
      </c>
      <c r="S192" s="20">
        <v>1</v>
      </c>
    </row>
    <row r="193" spans="15:19" x14ac:dyDescent="0.25">
      <c r="O193" s="21">
        <v>9</v>
      </c>
      <c r="P193" s="21">
        <v>7</v>
      </c>
      <c r="Q193" s="21">
        <v>5</v>
      </c>
      <c r="R193" s="21">
        <v>3</v>
      </c>
      <c r="S193" s="21">
        <v>1</v>
      </c>
    </row>
    <row r="194" spans="15:19" x14ac:dyDescent="0.25">
      <c r="O194" s="20">
        <v>9</v>
      </c>
      <c r="P194" s="20">
        <v>7</v>
      </c>
      <c r="Q194" s="20">
        <v>5</v>
      </c>
      <c r="R194" s="20">
        <v>3</v>
      </c>
      <c r="S194" s="20">
        <v>1</v>
      </c>
    </row>
    <row r="195" spans="15:19" x14ac:dyDescent="0.25">
      <c r="O195" s="21">
        <v>9</v>
      </c>
      <c r="P195" s="21">
        <v>7</v>
      </c>
      <c r="Q195" s="21">
        <v>5</v>
      </c>
      <c r="R195" s="21">
        <v>3</v>
      </c>
      <c r="S195" s="21">
        <v>1</v>
      </c>
    </row>
    <row r="196" spans="15:19" x14ac:dyDescent="0.25">
      <c r="O196" s="20">
        <v>9</v>
      </c>
      <c r="P196" s="20">
        <v>7</v>
      </c>
      <c r="Q196" s="20">
        <v>5</v>
      </c>
      <c r="R196" s="20">
        <v>3</v>
      </c>
      <c r="S196" s="20">
        <v>1</v>
      </c>
    </row>
    <row r="197" spans="15:19" x14ac:dyDescent="0.25">
      <c r="O197" s="21">
        <v>9</v>
      </c>
      <c r="P197" s="21">
        <v>7</v>
      </c>
      <c r="Q197" s="21">
        <v>5</v>
      </c>
      <c r="R197" s="21">
        <v>3</v>
      </c>
      <c r="S197" s="21">
        <v>1</v>
      </c>
    </row>
    <row r="198" spans="15:19" x14ac:dyDescent="0.25">
      <c r="O198" s="20">
        <v>9</v>
      </c>
      <c r="P198" s="20">
        <v>7</v>
      </c>
      <c r="Q198" s="20">
        <v>5</v>
      </c>
      <c r="R198" s="20">
        <v>3</v>
      </c>
      <c r="S198" s="20">
        <v>1</v>
      </c>
    </row>
    <row r="199" spans="15:19" x14ac:dyDescent="0.25">
      <c r="O199" s="21">
        <v>9</v>
      </c>
      <c r="P199" s="21">
        <v>7</v>
      </c>
      <c r="Q199" s="21">
        <v>5</v>
      </c>
      <c r="R199" s="21">
        <v>3</v>
      </c>
      <c r="S199" s="21">
        <v>1</v>
      </c>
    </row>
    <row r="200" spans="15:19" x14ac:dyDescent="0.25">
      <c r="O200" s="20">
        <v>9</v>
      </c>
      <c r="P200" s="20">
        <v>7</v>
      </c>
      <c r="Q200" s="20">
        <v>5</v>
      </c>
      <c r="R200" s="20">
        <v>3</v>
      </c>
      <c r="S200" s="20">
        <v>1</v>
      </c>
    </row>
    <row r="201" spans="15:19" x14ac:dyDescent="0.25">
      <c r="O201" s="21">
        <v>9</v>
      </c>
      <c r="P201" s="21">
        <v>7</v>
      </c>
      <c r="Q201" s="21">
        <v>5</v>
      </c>
      <c r="R201" s="21">
        <v>3</v>
      </c>
      <c r="S201" s="21">
        <v>1</v>
      </c>
    </row>
    <row r="202" spans="15:19" x14ac:dyDescent="0.25">
      <c r="O202" s="20">
        <v>9</v>
      </c>
      <c r="P202" s="20">
        <v>7</v>
      </c>
      <c r="Q202" s="20">
        <v>5</v>
      </c>
      <c r="R202" s="20">
        <v>3</v>
      </c>
      <c r="S202" s="20">
        <v>1</v>
      </c>
    </row>
    <row r="203" spans="15:19" x14ac:dyDescent="0.25">
      <c r="O203" s="21">
        <v>9</v>
      </c>
      <c r="P203" s="21">
        <v>7</v>
      </c>
      <c r="Q203" s="21">
        <v>5</v>
      </c>
      <c r="R203" s="21">
        <v>3</v>
      </c>
      <c r="S203" s="21">
        <v>1</v>
      </c>
    </row>
    <row r="204" spans="15:19" x14ac:dyDescent="0.25">
      <c r="O204" s="20">
        <v>9</v>
      </c>
      <c r="P204" s="20">
        <v>7</v>
      </c>
      <c r="Q204" s="20">
        <v>5</v>
      </c>
      <c r="R204" s="20">
        <v>3</v>
      </c>
      <c r="S204" s="20">
        <v>1</v>
      </c>
    </row>
    <row r="205" spans="15:19" x14ac:dyDescent="0.25">
      <c r="O205" s="21">
        <v>9</v>
      </c>
      <c r="P205" s="21">
        <v>7</v>
      </c>
      <c r="Q205" s="21">
        <v>5</v>
      </c>
      <c r="R205" s="21">
        <v>3</v>
      </c>
      <c r="S205" s="21">
        <v>1</v>
      </c>
    </row>
    <row r="206" spans="15:19" x14ac:dyDescent="0.25">
      <c r="O206" s="20">
        <v>9</v>
      </c>
      <c r="P206" s="20">
        <v>7</v>
      </c>
      <c r="Q206" s="20">
        <v>5</v>
      </c>
      <c r="R206" s="20">
        <v>3</v>
      </c>
      <c r="S206" s="20">
        <v>1</v>
      </c>
    </row>
    <row r="207" spans="15:19" x14ac:dyDescent="0.25">
      <c r="O207" s="21">
        <v>9</v>
      </c>
      <c r="P207" s="21">
        <v>7</v>
      </c>
      <c r="Q207" s="21">
        <v>5</v>
      </c>
      <c r="R207" s="21">
        <v>3</v>
      </c>
      <c r="S207" s="21">
        <v>1</v>
      </c>
    </row>
    <row r="208" spans="15:19" x14ac:dyDescent="0.25">
      <c r="O208" s="20">
        <v>9</v>
      </c>
      <c r="P208" s="20">
        <v>7</v>
      </c>
      <c r="Q208" s="20">
        <v>5</v>
      </c>
      <c r="R208" s="20">
        <v>3</v>
      </c>
      <c r="S208" s="20">
        <v>1</v>
      </c>
    </row>
    <row r="209" spans="15:19" x14ac:dyDescent="0.25">
      <c r="O209" s="21">
        <v>9</v>
      </c>
      <c r="P209" s="21">
        <v>7</v>
      </c>
      <c r="Q209" s="21">
        <v>5</v>
      </c>
      <c r="R209" s="21">
        <v>3</v>
      </c>
      <c r="S209" s="21">
        <v>1</v>
      </c>
    </row>
    <row r="210" spans="15:19" x14ac:dyDescent="0.25">
      <c r="O210" s="20">
        <v>9</v>
      </c>
      <c r="P210" s="20">
        <v>7</v>
      </c>
      <c r="Q210" s="20">
        <v>5</v>
      </c>
      <c r="R210" s="20">
        <v>3</v>
      </c>
      <c r="S210" s="20">
        <v>1</v>
      </c>
    </row>
    <row r="211" spans="15:19" x14ac:dyDescent="0.25">
      <c r="O211" s="21">
        <v>9</v>
      </c>
      <c r="P211" s="21">
        <v>7</v>
      </c>
      <c r="Q211" s="21">
        <v>5</v>
      </c>
      <c r="R211" s="21">
        <v>3</v>
      </c>
      <c r="S211" s="21">
        <v>1</v>
      </c>
    </row>
    <row r="212" spans="15:19" x14ac:dyDescent="0.25">
      <c r="O212" s="20">
        <v>9</v>
      </c>
      <c r="P212" s="20">
        <v>7</v>
      </c>
      <c r="Q212" s="20">
        <v>5</v>
      </c>
      <c r="R212" s="20">
        <v>3</v>
      </c>
      <c r="S212" s="20">
        <v>1</v>
      </c>
    </row>
    <row r="213" spans="15:19" x14ac:dyDescent="0.25">
      <c r="O213" s="21">
        <v>9</v>
      </c>
      <c r="P213" s="21">
        <v>7</v>
      </c>
      <c r="Q213" s="21">
        <v>5</v>
      </c>
      <c r="R213" s="21">
        <v>3</v>
      </c>
      <c r="S213" s="21">
        <v>1</v>
      </c>
    </row>
    <row r="214" spans="15:19" x14ac:dyDescent="0.25">
      <c r="O214" s="20">
        <v>9</v>
      </c>
      <c r="P214" s="20">
        <v>7</v>
      </c>
      <c r="Q214" s="20">
        <v>5</v>
      </c>
      <c r="R214" s="20">
        <v>3</v>
      </c>
      <c r="S214" s="20">
        <v>1</v>
      </c>
    </row>
    <row r="215" spans="15:19" x14ac:dyDescent="0.25">
      <c r="O215" s="21">
        <v>9</v>
      </c>
      <c r="P215" s="21">
        <v>7</v>
      </c>
      <c r="Q215" s="21">
        <v>5</v>
      </c>
      <c r="R215" s="21">
        <v>3</v>
      </c>
      <c r="S215" s="21">
        <v>1</v>
      </c>
    </row>
    <row r="216" spans="15:19" x14ac:dyDescent="0.25">
      <c r="O216" s="20">
        <v>9</v>
      </c>
      <c r="P216" s="20">
        <v>7</v>
      </c>
      <c r="Q216" s="20">
        <v>5</v>
      </c>
      <c r="R216" s="20">
        <v>3</v>
      </c>
      <c r="S216" s="20">
        <v>1</v>
      </c>
    </row>
    <row r="217" spans="15:19" x14ac:dyDescent="0.25">
      <c r="O217" s="21">
        <v>9</v>
      </c>
      <c r="P217" s="21">
        <v>7</v>
      </c>
      <c r="Q217" s="21">
        <v>5</v>
      </c>
      <c r="R217" s="21">
        <v>3</v>
      </c>
      <c r="S217" s="21">
        <v>1</v>
      </c>
    </row>
    <row r="218" spans="15:19" x14ac:dyDescent="0.25">
      <c r="O218" s="20">
        <v>9</v>
      </c>
      <c r="P218" s="20">
        <v>7</v>
      </c>
      <c r="Q218" s="20">
        <v>5</v>
      </c>
      <c r="R218" s="20">
        <v>3</v>
      </c>
      <c r="S218" s="20">
        <v>1</v>
      </c>
    </row>
    <row r="219" spans="15:19" x14ac:dyDescent="0.25">
      <c r="O219" s="21">
        <v>9</v>
      </c>
      <c r="P219" s="21">
        <v>7</v>
      </c>
      <c r="Q219" s="21">
        <v>5</v>
      </c>
      <c r="R219" s="21">
        <v>3</v>
      </c>
      <c r="S219" s="21">
        <v>1</v>
      </c>
    </row>
    <row r="220" spans="15:19" x14ac:dyDescent="0.25">
      <c r="O220" s="20">
        <v>9</v>
      </c>
      <c r="P220" s="20">
        <v>7</v>
      </c>
      <c r="Q220" s="20">
        <v>5</v>
      </c>
      <c r="R220" s="20">
        <v>3</v>
      </c>
      <c r="S220" s="20">
        <v>1</v>
      </c>
    </row>
    <row r="221" spans="15:19" x14ac:dyDescent="0.25">
      <c r="O221" s="21">
        <v>9</v>
      </c>
      <c r="P221" s="21">
        <v>7</v>
      </c>
      <c r="Q221" s="21">
        <v>5</v>
      </c>
      <c r="R221" s="21">
        <v>3</v>
      </c>
      <c r="S221" s="21">
        <v>1</v>
      </c>
    </row>
    <row r="222" spans="15:19" x14ac:dyDescent="0.25">
      <c r="O222" s="20">
        <v>9</v>
      </c>
      <c r="P222" s="20">
        <v>7</v>
      </c>
      <c r="Q222" s="20">
        <v>5</v>
      </c>
      <c r="R222" s="20">
        <v>3</v>
      </c>
      <c r="S222" s="20">
        <v>1</v>
      </c>
    </row>
    <row r="223" spans="15:19" x14ac:dyDescent="0.25">
      <c r="O223" s="21">
        <v>9</v>
      </c>
      <c r="P223" s="21">
        <v>7</v>
      </c>
      <c r="Q223" s="21">
        <v>5</v>
      </c>
      <c r="R223" s="21">
        <v>3</v>
      </c>
      <c r="S223" s="21">
        <v>1</v>
      </c>
    </row>
    <row r="224" spans="15:19" x14ac:dyDescent="0.25">
      <c r="O224" s="20">
        <v>9</v>
      </c>
      <c r="P224" s="20">
        <v>7</v>
      </c>
      <c r="Q224" s="20">
        <v>5</v>
      </c>
      <c r="R224" s="20">
        <v>3</v>
      </c>
      <c r="S224" s="20">
        <v>1</v>
      </c>
    </row>
    <row r="225" spans="15:19" x14ac:dyDescent="0.25">
      <c r="O225" s="21">
        <v>9</v>
      </c>
      <c r="P225" s="21">
        <v>7</v>
      </c>
      <c r="Q225" s="21">
        <v>5</v>
      </c>
      <c r="R225" s="21">
        <v>3</v>
      </c>
      <c r="S225" s="21">
        <v>1</v>
      </c>
    </row>
    <row r="226" spans="15:19" x14ac:dyDescent="0.25">
      <c r="O226" s="20">
        <v>9</v>
      </c>
      <c r="P226" s="20">
        <v>7</v>
      </c>
      <c r="Q226" s="20">
        <v>5</v>
      </c>
      <c r="R226" s="20">
        <v>3</v>
      </c>
      <c r="S226" s="20">
        <v>1</v>
      </c>
    </row>
    <row r="227" spans="15:19" x14ac:dyDescent="0.25">
      <c r="O227" s="21">
        <v>9</v>
      </c>
      <c r="P227" s="21">
        <v>7</v>
      </c>
      <c r="Q227" s="21">
        <v>5</v>
      </c>
      <c r="R227" s="21">
        <v>3</v>
      </c>
      <c r="S227" s="21">
        <v>1</v>
      </c>
    </row>
    <row r="228" spans="15:19" x14ac:dyDescent="0.25">
      <c r="O228" s="20">
        <v>9</v>
      </c>
      <c r="P228" s="20">
        <v>7</v>
      </c>
      <c r="Q228" s="20">
        <v>5</v>
      </c>
      <c r="R228" s="20">
        <v>3</v>
      </c>
      <c r="S228" s="20">
        <v>1</v>
      </c>
    </row>
    <row r="229" spans="15:19" x14ac:dyDescent="0.25">
      <c r="O229" s="21">
        <v>9</v>
      </c>
      <c r="P229" s="21">
        <v>7</v>
      </c>
      <c r="Q229" s="21">
        <v>5</v>
      </c>
      <c r="R229" s="21">
        <v>3</v>
      </c>
      <c r="S229" s="21">
        <v>1</v>
      </c>
    </row>
    <row r="230" spans="15:19" x14ac:dyDescent="0.25">
      <c r="O230" s="20">
        <v>9</v>
      </c>
      <c r="P230" s="20">
        <v>7</v>
      </c>
      <c r="Q230" s="20">
        <v>5</v>
      </c>
      <c r="R230" s="20">
        <v>3</v>
      </c>
      <c r="S230" s="20">
        <v>1</v>
      </c>
    </row>
    <row r="231" spans="15:19" x14ac:dyDescent="0.25">
      <c r="O231" s="21">
        <v>9</v>
      </c>
      <c r="P231" s="21">
        <v>7</v>
      </c>
      <c r="Q231" s="21">
        <v>5</v>
      </c>
      <c r="R231" s="21">
        <v>3</v>
      </c>
      <c r="S231" s="21">
        <v>1</v>
      </c>
    </row>
    <row r="232" spans="15:19" x14ac:dyDescent="0.25">
      <c r="O232" s="20">
        <v>9</v>
      </c>
      <c r="P232" s="20">
        <v>7</v>
      </c>
      <c r="Q232" s="20">
        <v>5</v>
      </c>
      <c r="R232" s="20">
        <v>3</v>
      </c>
      <c r="S232" s="20">
        <v>1</v>
      </c>
    </row>
    <row r="233" spans="15:19" x14ac:dyDescent="0.25">
      <c r="O233" s="21">
        <v>9</v>
      </c>
      <c r="P233" s="21">
        <v>7</v>
      </c>
      <c r="Q233" s="21">
        <v>5</v>
      </c>
      <c r="R233" s="21">
        <v>3</v>
      </c>
      <c r="S233" s="21">
        <v>1</v>
      </c>
    </row>
    <row r="234" spans="15:19" x14ac:dyDescent="0.25">
      <c r="O234" s="20">
        <v>9</v>
      </c>
      <c r="P234" s="20">
        <v>7</v>
      </c>
      <c r="Q234" s="20">
        <v>5</v>
      </c>
      <c r="R234" s="20">
        <v>3</v>
      </c>
      <c r="S234" s="20">
        <v>1</v>
      </c>
    </row>
    <row r="235" spans="15:19" x14ac:dyDescent="0.25">
      <c r="O235" s="21">
        <v>9</v>
      </c>
      <c r="P235" s="21">
        <v>7</v>
      </c>
      <c r="Q235" s="21">
        <v>5</v>
      </c>
      <c r="R235" s="21">
        <v>3</v>
      </c>
      <c r="S235" s="21">
        <v>1</v>
      </c>
    </row>
    <row r="236" spans="15:19" x14ac:dyDescent="0.25">
      <c r="O236" s="20">
        <v>9</v>
      </c>
      <c r="P236" s="20">
        <v>7</v>
      </c>
      <c r="Q236" s="20">
        <v>5</v>
      </c>
      <c r="R236" s="20">
        <v>3</v>
      </c>
      <c r="S236" s="20">
        <v>1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32"/>
  <sheetViews>
    <sheetView showGridLines="0" showRowColHeaders="0" tabSelected="1" workbookViewId="0"/>
  </sheetViews>
  <sheetFormatPr defaultRowHeight="14.25" x14ac:dyDescent="0.2"/>
  <cols>
    <col min="1" max="1" width="1.5703125" style="100" customWidth="1"/>
    <col min="2" max="7" width="9.140625" style="100"/>
    <col min="8" max="8" width="1.5703125" style="100" customWidth="1"/>
    <col min="9" max="9" width="32.5703125" style="100" customWidth="1"/>
    <col min="10" max="10" width="1.140625" style="100" customWidth="1"/>
    <col min="11" max="11" width="59.85546875" style="100" bestFit="1" customWidth="1"/>
    <col min="12" max="16384" width="9.140625" style="100"/>
  </cols>
  <sheetData>
    <row r="1" spans="1:13" ht="8.25" customHeight="1" x14ac:dyDescent="0.2">
      <c r="A1" s="99"/>
    </row>
    <row r="3" spans="1:13" ht="15" x14ac:dyDescent="0.2">
      <c r="D3" s="90"/>
      <c r="F3" s="90"/>
      <c r="G3" s="90"/>
      <c r="H3" s="90"/>
      <c r="I3" s="90"/>
      <c r="J3" s="90"/>
      <c r="K3" s="90"/>
      <c r="L3" s="90"/>
      <c r="M3" s="90"/>
    </row>
    <row r="4" spans="1:13" ht="30" customHeight="1" x14ac:dyDescent="0.2">
      <c r="C4" s="108" t="s">
        <v>81</v>
      </c>
      <c r="D4" s="108"/>
      <c r="E4" s="108"/>
      <c r="F4" s="108"/>
      <c r="G4" s="108"/>
      <c r="I4" s="107" t="s">
        <v>82</v>
      </c>
    </row>
    <row r="5" spans="1:13" x14ac:dyDescent="0.2">
      <c r="G5" s="88"/>
      <c r="I5" s="107"/>
    </row>
    <row r="6" spans="1:13" x14ac:dyDescent="0.2">
      <c r="G6" s="89"/>
      <c r="I6" s="107"/>
    </row>
    <row r="7" spans="1:13" ht="39.75" customHeight="1" x14ac:dyDescent="0.2">
      <c r="G7" s="88"/>
      <c r="I7" s="101"/>
    </row>
    <row r="8" spans="1:13" ht="15" customHeight="1" x14ac:dyDescent="0.2">
      <c r="I8" s="104" t="s">
        <v>76</v>
      </c>
      <c r="J8" s="64"/>
      <c r="K8" s="93"/>
    </row>
    <row r="9" spans="1:13" x14ac:dyDescent="0.2">
      <c r="I9" s="105"/>
      <c r="J9" s="64"/>
      <c r="K9" s="94" t="s">
        <v>84</v>
      </c>
    </row>
    <row r="10" spans="1:13" x14ac:dyDescent="0.2">
      <c r="I10" s="105"/>
      <c r="J10" s="64"/>
      <c r="K10" s="94" t="s">
        <v>85</v>
      </c>
    </row>
    <row r="11" spans="1:13" x14ac:dyDescent="0.2">
      <c r="I11" s="105"/>
      <c r="J11" s="64"/>
      <c r="K11" s="95" t="s">
        <v>102</v>
      </c>
    </row>
    <row r="12" spans="1:13" x14ac:dyDescent="0.2">
      <c r="I12" s="105"/>
      <c r="J12" s="64"/>
      <c r="K12" s="95" t="s">
        <v>103</v>
      </c>
    </row>
    <row r="13" spans="1:13" x14ac:dyDescent="0.2">
      <c r="I13" s="106"/>
      <c r="J13" s="64"/>
      <c r="K13" s="96"/>
    </row>
    <row r="14" spans="1:13" x14ac:dyDescent="0.2">
      <c r="I14" s="64"/>
      <c r="J14" s="64"/>
      <c r="K14" s="64"/>
    </row>
    <row r="15" spans="1:13" x14ac:dyDescent="0.2">
      <c r="I15" s="64"/>
      <c r="J15" s="64"/>
      <c r="K15" s="64"/>
    </row>
    <row r="16" spans="1:13" ht="15" customHeight="1" x14ac:dyDescent="0.2">
      <c r="I16" s="104" t="s">
        <v>86</v>
      </c>
      <c r="J16" s="64"/>
      <c r="K16" s="93"/>
    </row>
    <row r="17" spans="9:11" x14ac:dyDescent="0.2">
      <c r="I17" s="105"/>
      <c r="J17" s="64"/>
      <c r="K17" s="94" t="s">
        <v>87</v>
      </c>
    </row>
    <row r="18" spans="9:11" x14ac:dyDescent="0.2">
      <c r="I18" s="105"/>
      <c r="J18" s="64"/>
      <c r="K18" s="94" t="s">
        <v>88</v>
      </c>
    </row>
    <row r="19" spans="9:11" x14ac:dyDescent="0.2">
      <c r="I19" s="105"/>
      <c r="J19" s="64"/>
      <c r="K19" s="94" t="s">
        <v>99</v>
      </c>
    </row>
    <row r="20" spans="9:11" x14ac:dyDescent="0.2">
      <c r="I20" s="105"/>
      <c r="J20" s="64"/>
      <c r="K20" s="95" t="s">
        <v>100</v>
      </c>
    </row>
    <row r="21" spans="9:11" x14ac:dyDescent="0.2">
      <c r="I21" s="106"/>
      <c r="J21" s="64"/>
      <c r="K21" s="96"/>
    </row>
    <row r="22" spans="9:11" x14ac:dyDescent="0.2">
      <c r="I22" s="64"/>
      <c r="J22" s="64"/>
      <c r="K22" s="64"/>
    </row>
    <row r="23" spans="9:11" x14ac:dyDescent="0.2">
      <c r="I23" s="64"/>
      <c r="J23" s="64"/>
      <c r="K23" s="64"/>
    </row>
    <row r="24" spans="9:11" ht="15" customHeight="1" x14ac:dyDescent="0.2">
      <c r="I24" s="104" t="s">
        <v>83</v>
      </c>
      <c r="J24" s="64"/>
      <c r="K24" s="93"/>
    </row>
    <row r="25" spans="9:11" x14ac:dyDescent="0.2">
      <c r="I25" s="105"/>
      <c r="J25" s="64"/>
      <c r="K25" s="94" t="s">
        <v>89</v>
      </c>
    </row>
    <row r="26" spans="9:11" x14ac:dyDescent="0.2">
      <c r="I26" s="105"/>
      <c r="J26" s="64"/>
      <c r="K26" s="94" t="s">
        <v>88</v>
      </c>
    </row>
    <row r="27" spans="9:11" x14ac:dyDescent="0.2">
      <c r="I27" s="105"/>
      <c r="J27" s="64"/>
      <c r="K27" s="95" t="s">
        <v>98</v>
      </c>
    </row>
    <row r="28" spans="9:11" x14ac:dyDescent="0.2">
      <c r="I28" s="105"/>
      <c r="J28" s="64"/>
      <c r="K28" s="95" t="s">
        <v>97</v>
      </c>
    </row>
    <row r="29" spans="9:11" x14ac:dyDescent="0.2">
      <c r="I29" s="106"/>
      <c r="J29" s="64"/>
      <c r="K29" s="96"/>
    </row>
    <row r="30" spans="9:11" x14ac:dyDescent="0.2">
      <c r="I30" s="64"/>
      <c r="J30" s="64"/>
      <c r="K30" s="64"/>
    </row>
    <row r="31" spans="9:11" x14ac:dyDescent="0.2">
      <c r="I31" s="97" t="s">
        <v>90</v>
      </c>
      <c r="J31" s="64"/>
      <c r="K31" s="98" t="s">
        <v>101</v>
      </c>
    </row>
    <row r="32" spans="9:11" x14ac:dyDescent="0.2">
      <c r="I32" s="64"/>
      <c r="J32" s="64"/>
      <c r="K32" s="64"/>
    </row>
  </sheetData>
  <mergeCells count="5">
    <mergeCell ref="I8:I13"/>
    <mergeCell ref="I16:I21"/>
    <mergeCell ref="I24:I29"/>
    <mergeCell ref="I4:I6"/>
    <mergeCell ref="C4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XET115"/>
  <sheetViews>
    <sheetView showGridLines="0" showRowColHeaders="0" topLeftCell="B1" zoomScaleNormal="100" workbookViewId="0">
      <pane xSplit="2" ySplit="6" topLeftCell="D7" activePane="bottomRight" state="frozen"/>
      <selection sqref="A1:C2"/>
      <selection pane="topRight" sqref="A1:C2"/>
      <selection pane="bottomLeft" sqref="A1:C2"/>
      <selection pane="bottomRight" sqref="A1:C3"/>
    </sheetView>
  </sheetViews>
  <sheetFormatPr defaultColWidth="9.140625" defaultRowHeight="12.75" x14ac:dyDescent="0.2"/>
  <cols>
    <col min="1" max="1" width="0" style="64" hidden="1" customWidth="1"/>
    <col min="2" max="2" width="9.140625" style="64"/>
    <col min="3" max="3" width="9" style="67" customWidth="1"/>
    <col min="4" max="4" width="19" style="66" bestFit="1" customWidth="1"/>
    <col min="5" max="5" width="8.5703125" style="65" customWidth="1"/>
    <col min="6" max="6" width="12.5703125" style="65" customWidth="1"/>
    <col min="7" max="7" width="15.5703125" style="65" customWidth="1"/>
    <col min="8" max="8" width="16.140625" style="65" customWidth="1"/>
    <col min="9" max="9" width="2.7109375" style="64" customWidth="1"/>
    <col min="10" max="10" width="19" style="64" bestFit="1" customWidth="1"/>
    <col min="11" max="11" width="8.5703125" style="64" customWidth="1"/>
    <col min="12" max="12" width="12.5703125" style="64" customWidth="1"/>
    <col min="13" max="13" width="15.5703125" style="64" customWidth="1"/>
    <col min="14" max="14" width="16.140625" style="64" customWidth="1"/>
    <col min="15" max="15" width="2.7109375" style="64" customWidth="1"/>
    <col min="16" max="16" width="19" style="64" bestFit="1" customWidth="1"/>
    <col min="17" max="17" width="8.5703125" style="64" customWidth="1"/>
    <col min="18" max="18" width="12.5703125" style="64" customWidth="1"/>
    <col min="19" max="19" width="15.5703125" style="64" customWidth="1"/>
    <col min="20" max="20" width="16.140625" style="64" customWidth="1"/>
    <col min="21" max="21" width="2.7109375" style="64" customWidth="1"/>
    <col min="22" max="22" width="19" style="64" bestFit="1" customWidth="1"/>
    <col min="23" max="23" width="8.5703125" style="64" customWidth="1"/>
    <col min="24" max="24" width="12.5703125" style="64" customWidth="1"/>
    <col min="25" max="25" width="15.5703125" style="64" customWidth="1"/>
    <col min="26" max="26" width="16.140625" style="64" customWidth="1"/>
    <col min="27" max="27" width="3.5703125" style="64" customWidth="1"/>
    <col min="28" max="28" width="19" style="64" bestFit="1" customWidth="1"/>
    <col min="29" max="29" width="8.5703125" style="64" customWidth="1"/>
    <col min="30" max="30" width="12.5703125" style="64" customWidth="1"/>
    <col min="31" max="31" width="15.5703125" style="64" customWidth="1"/>
    <col min="32" max="32" width="16.140625" style="64" customWidth="1"/>
    <col min="33" max="33" width="2.7109375" style="64" customWidth="1"/>
    <col min="34" max="35" width="23.85546875" style="64" customWidth="1"/>
    <col min="36" max="36" width="1.28515625" style="64" customWidth="1"/>
    <col min="37" max="38" width="23.85546875" style="64" customWidth="1"/>
    <col min="39" max="16384" width="9.140625" style="64"/>
  </cols>
  <sheetData>
    <row r="1" spans="1:16374" ht="12.75" customHeight="1" x14ac:dyDescent="0.2">
      <c r="A1" s="109"/>
      <c r="B1" s="109"/>
      <c r="C1" s="109"/>
      <c r="H1" s="111" t="s">
        <v>79</v>
      </c>
      <c r="I1" s="111"/>
      <c r="J1" s="111"/>
      <c r="K1" s="111"/>
      <c r="L1" s="111"/>
      <c r="M1" s="16"/>
      <c r="N1" s="16"/>
    </row>
    <row r="2" spans="1:16374" x14ac:dyDescent="0.2">
      <c r="A2" s="109"/>
      <c r="B2" s="109"/>
      <c r="C2" s="109"/>
      <c r="H2" s="111"/>
      <c r="I2" s="111"/>
      <c r="J2" s="111"/>
      <c r="K2" s="111"/>
      <c r="L2" s="111"/>
      <c r="M2" s="16"/>
      <c r="N2" s="16"/>
    </row>
    <row r="3" spans="1:16374" ht="75.75" customHeight="1" x14ac:dyDescent="0.2">
      <c r="A3" s="110"/>
      <c r="B3" s="110"/>
      <c r="C3" s="110"/>
      <c r="H3" s="111"/>
      <c r="I3" s="111"/>
      <c r="J3" s="111"/>
      <c r="K3" s="111"/>
      <c r="L3" s="111"/>
      <c r="M3" s="16"/>
      <c r="N3" s="16"/>
    </row>
    <row r="4" spans="1:16374" s="73" customFormat="1" ht="56.25" customHeight="1" x14ac:dyDescent="0.25">
      <c r="A4" s="116" t="s">
        <v>13</v>
      </c>
      <c r="B4" s="116"/>
      <c r="C4" s="116"/>
      <c r="D4" s="118" t="s">
        <v>73</v>
      </c>
      <c r="E4" s="118"/>
      <c r="F4" s="118"/>
      <c r="G4" s="118"/>
      <c r="H4" s="118"/>
      <c r="J4" s="112" t="s">
        <v>72</v>
      </c>
      <c r="K4" s="112"/>
      <c r="L4" s="112"/>
      <c r="M4" s="112"/>
      <c r="N4" s="112"/>
      <c r="P4" s="119" t="s">
        <v>71</v>
      </c>
      <c r="Q4" s="119"/>
      <c r="R4" s="119"/>
      <c r="S4" s="119"/>
      <c r="T4" s="119"/>
      <c r="V4" s="112" t="s">
        <v>69</v>
      </c>
      <c r="W4" s="112"/>
      <c r="X4" s="112"/>
      <c r="Y4" s="112"/>
      <c r="Z4" s="112"/>
      <c r="AB4" s="120" t="s">
        <v>70</v>
      </c>
      <c r="AC4" s="120"/>
      <c r="AD4" s="120"/>
      <c r="AE4" s="120"/>
      <c r="AF4" s="120"/>
      <c r="AH4" s="85" t="s">
        <v>91</v>
      </c>
      <c r="AI4" s="85" t="s">
        <v>92</v>
      </c>
      <c r="AK4" s="85" t="s">
        <v>93</v>
      </c>
      <c r="AL4" s="85" t="s">
        <v>94</v>
      </c>
    </row>
    <row r="5" spans="1:16374" ht="63.75" x14ac:dyDescent="0.2">
      <c r="A5" s="116" t="s">
        <v>2</v>
      </c>
      <c r="B5" s="116"/>
      <c r="C5" s="116"/>
      <c r="D5" s="77" t="s">
        <v>67</v>
      </c>
      <c r="E5" s="78" t="s">
        <v>74</v>
      </c>
      <c r="F5" s="78" t="s">
        <v>95</v>
      </c>
      <c r="G5" s="78" t="s">
        <v>68</v>
      </c>
      <c r="H5" s="78" t="s">
        <v>75</v>
      </c>
      <c r="I5" s="70"/>
      <c r="J5" s="79" t="str">
        <f t="shared" ref="J5:N5" si="0">D5</f>
        <v>Todos os empreeendimentos</v>
      </c>
      <c r="K5" s="80" t="str">
        <f t="shared" si="0"/>
        <v>Médio e Alto Padrão (MAP)</v>
      </c>
      <c r="L5" s="80" t="str">
        <f t="shared" si="0"/>
        <v>Programa Casa Verde Amarela (CVA)</v>
      </c>
      <c r="M5" s="80" t="str">
        <f t="shared" si="0"/>
        <v>Outros tipos de empreendimentos (comerciais e desenvolvimento urbano)</v>
      </c>
      <c r="N5" s="80" t="str">
        <f t="shared" si="0"/>
        <v>Empreendimentos ou unidades sem informação</v>
      </c>
      <c r="O5" s="70"/>
      <c r="P5" s="81" t="str">
        <f t="shared" ref="P5:T5" si="1">D5</f>
        <v>Todos os empreeendimentos</v>
      </c>
      <c r="Q5" s="82" t="str">
        <f t="shared" si="1"/>
        <v>Médio e Alto Padrão (MAP)</v>
      </c>
      <c r="R5" s="82" t="str">
        <f t="shared" si="1"/>
        <v>Programa Casa Verde Amarela (CVA)</v>
      </c>
      <c r="S5" s="82" t="str">
        <f t="shared" si="1"/>
        <v>Outros tipos de empreendimentos (comerciais e desenvolvimento urbano)</v>
      </c>
      <c r="T5" s="82" t="str">
        <f t="shared" si="1"/>
        <v>Empreendimentos ou unidades sem informação</v>
      </c>
      <c r="U5" s="70"/>
      <c r="V5" s="79" t="str">
        <f t="shared" ref="V5:Z5" si="2">D5</f>
        <v>Todos os empreeendimentos</v>
      </c>
      <c r="W5" s="80" t="str">
        <f t="shared" si="2"/>
        <v>Médio e Alto Padrão (MAP)</v>
      </c>
      <c r="X5" s="80" t="str">
        <f t="shared" si="2"/>
        <v>Programa Casa Verde Amarela (CVA)</v>
      </c>
      <c r="Y5" s="80" t="str">
        <f t="shared" si="2"/>
        <v>Outros tipos de empreendimentos (comerciais e desenvolvimento urbano)</v>
      </c>
      <c r="Z5" s="80" t="str">
        <f t="shared" si="2"/>
        <v>Empreendimentos ou unidades sem informação</v>
      </c>
      <c r="AA5" s="70"/>
      <c r="AB5" s="83" t="str">
        <f>D5</f>
        <v>Todos os empreeendimentos</v>
      </c>
      <c r="AC5" s="84" t="str">
        <f>E5</f>
        <v>Médio e Alto Padrão (MAP)</v>
      </c>
      <c r="AD5" s="84" t="str">
        <f>F5</f>
        <v>Programa Casa Verde Amarela (CVA)</v>
      </c>
      <c r="AE5" s="84" t="str">
        <f>G5</f>
        <v>Outros tipos de empreendimentos (comerciais e desenvolvimento urbano)</v>
      </c>
      <c r="AF5" s="84" t="str">
        <f>H5</f>
        <v>Empreendimentos ou unidades sem informação</v>
      </c>
      <c r="AG5" s="70"/>
      <c r="AH5" s="86" t="s">
        <v>67</v>
      </c>
      <c r="AI5" s="86" t="s">
        <v>67</v>
      </c>
      <c r="AJ5" s="70"/>
      <c r="AK5" s="86" t="s">
        <v>67</v>
      </c>
      <c r="AL5" s="86" t="s">
        <v>67</v>
      </c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  <c r="IW5" s="70"/>
      <c r="IX5" s="70"/>
      <c r="IY5" s="70"/>
      <c r="IZ5" s="70"/>
      <c r="JA5" s="70"/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70"/>
      <c r="KF5" s="70"/>
      <c r="KG5" s="70"/>
      <c r="KH5" s="70"/>
      <c r="KI5" s="70"/>
      <c r="KJ5" s="70"/>
      <c r="KK5" s="70"/>
      <c r="KL5" s="70"/>
      <c r="KM5" s="70"/>
      <c r="KN5" s="70"/>
      <c r="KO5" s="70"/>
      <c r="KP5" s="70"/>
      <c r="KQ5" s="70"/>
      <c r="KR5" s="70"/>
      <c r="KS5" s="70"/>
      <c r="KT5" s="70"/>
      <c r="KU5" s="70"/>
      <c r="KV5" s="70"/>
      <c r="KW5" s="70"/>
      <c r="KX5" s="70"/>
      <c r="KY5" s="70"/>
      <c r="KZ5" s="70"/>
      <c r="LA5" s="70"/>
      <c r="LB5" s="70"/>
      <c r="LC5" s="70"/>
      <c r="LD5" s="70"/>
      <c r="LE5" s="70"/>
      <c r="LF5" s="70"/>
      <c r="LG5" s="70"/>
      <c r="LH5" s="70"/>
      <c r="LI5" s="70"/>
      <c r="LJ5" s="70"/>
      <c r="LK5" s="70"/>
      <c r="LL5" s="70"/>
      <c r="LM5" s="70"/>
      <c r="LN5" s="70"/>
      <c r="LO5" s="70"/>
      <c r="LP5" s="70"/>
      <c r="LQ5" s="70"/>
      <c r="LR5" s="70"/>
      <c r="LS5" s="70"/>
      <c r="LT5" s="70"/>
      <c r="LU5" s="70"/>
      <c r="LV5" s="70"/>
      <c r="LW5" s="70"/>
      <c r="LX5" s="70"/>
      <c r="LY5" s="70"/>
      <c r="LZ5" s="70"/>
      <c r="MA5" s="70"/>
      <c r="MB5" s="70"/>
      <c r="MC5" s="70"/>
      <c r="MD5" s="70"/>
      <c r="ME5" s="70"/>
      <c r="MF5" s="70"/>
      <c r="MG5" s="70"/>
      <c r="MH5" s="70"/>
      <c r="MI5" s="70"/>
      <c r="MJ5" s="70"/>
      <c r="MK5" s="70"/>
      <c r="ML5" s="70"/>
      <c r="MM5" s="70"/>
      <c r="MN5" s="70"/>
      <c r="MO5" s="70"/>
      <c r="MP5" s="70"/>
      <c r="MQ5" s="70"/>
      <c r="MR5" s="70"/>
      <c r="MS5" s="70"/>
      <c r="MT5" s="70"/>
      <c r="MU5" s="70"/>
      <c r="MV5" s="70"/>
      <c r="MW5" s="70"/>
      <c r="MX5" s="70"/>
      <c r="MY5" s="70"/>
      <c r="MZ5" s="70"/>
      <c r="NA5" s="70"/>
      <c r="NB5" s="70"/>
      <c r="NC5" s="70"/>
      <c r="ND5" s="70"/>
      <c r="NE5" s="70"/>
      <c r="NF5" s="70"/>
      <c r="NG5" s="70"/>
      <c r="NH5" s="70"/>
      <c r="NI5" s="70"/>
      <c r="NJ5" s="70"/>
      <c r="NK5" s="70"/>
      <c r="NL5" s="70"/>
      <c r="NM5" s="70"/>
      <c r="NN5" s="70"/>
      <c r="NO5" s="70"/>
      <c r="NP5" s="70"/>
      <c r="NQ5" s="70"/>
      <c r="NR5" s="70"/>
      <c r="NS5" s="70"/>
      <c r="NT5" s="70"/>
      <c r="NU5" s="70"/>
      <c r="NV5" s="70"/>
      <c r="NW5" s="70"/>
      <c r="NX5" s="70"/>
      <c r="NY5" s="70"/>
      <c r="NZ5" s="70"/>
      <c r="OA5" s="70"/>
      <c r="OB5" s="70"/>
      <c r="OC5" s="70"/>
      <c r="OD5" s="70"/>
      <c r="OE5" s="70"/>
      <c r="OF5" s="70"/>
      <c r="OG5" s="70"/>
      <c r="OH5" s="70"/>
      <c r="OI5" s="70"/>
      <c r="OJ5" s="70"/>
      <c r="OK5" s="70"/>
      <c r="OL5" s="70"/>
      <c r="OM5" s="70"/>
      <c r="ON5" s="70"/>
      <c r="OO5" s="70"/>
      <c r="OP5" s="70"/>
      <c r="OQ5" s="70"/>
      <c r="OR5" s="70"/>
      <c r="OS5" s="70"/>
      <c r="OT5" s="70"/>
      <c r="OU5" s="70"/>
      <c r="OV5" s="70"/>
      <c r="OW5" s="70"/>
      <c r="OX5" s="70"/>
      <c r="OY5" s="70"/>
      <c r="OZ5" s="70"/>
      <c r="PA5" s="70"/>
      <c r="PB5" s="70"/>
      <c r="PC5" s="70"/>
      <c r="PD5" s="70"/>
      <c r="PE5" s="70"/>
      <c r="PF5" s="70"/>
      <c r="PG5" s="70"/>
      <c r="PH5" s="70"/>
      <c r="PI5" s="70"/>
      <c r="PJ5" s="70"/>
      <c r="PK5" s="70"/>
      <c r="PL5" s="70"/>
      <c r="PM5" s="70"/>
      <c r="PN5" s="70"/>
      <c r="PO5" s="70"/>
      <c r="PP5" s="70"/>
      <c r="PQ5" s="70"/>
      <c r="PR5" s="70"/>
      <c r="PS5" s="70"/>
      <c r="PT5" s="70"/>
      <c r="PU5" s="70"/>
      <c r="PV5" s="70"/>
      <c r="PW5" s="70"/>
      <c r="PX5" s="70"/>
      <c r="PY5" s="70"/>
      <c r="PZ5" s="70"/>
      <c r="QA5" s="70"/>
      <c r="QB5" s="70"/>
      <c r="QC5" s="70"/>
      <c r="QD5" s="70"/>
      <c r="QE5" s="70"/>
      <c r="QF5" s="70"/>
      <c r="QG5" s="70"/>
      <c r="QH5" s="70"/>
      <c r="QI5" s="70"/>
      <c r="QJ5" s="70"/>
      <c r="QK5" s="70"/>
      <c r="QL5" s="70"/>
      <c r="QM5" s="70"/>
      <c r="QN5" s="70"/>
      <c r="QO5" s="70"/>
      <c r="QP5" s="70"/>
      <c r="QQ5" s="70"/>
      <c r="QR5" s="70"/>
      <c r="QS5" s="70"/>
      <c r="QT5" s="70"/>
      <c r="QU5" s="70"/>
      <c r="QV5" s="70"/>
      <c r="QW5" s="70"/>
      <c r="QX5" s="70"/>
      <c r="QY5" s="70"/>
      <c r="QZ5" s="70"/>
      <c r="RA5" s="70"/>
      <c r="RB5" s="70"/>
      <c r="RC5" s="70"/>
      <c r="RD5" s="70"/>
      <c r="RE5" s="70"/>
      <c r="RF5" s="70"/>
      <c r="RG5" s="70"/>
      <c r="RH5" s="70"/>
      <c r="RI5" s="70"/>
      <c r="RJ5" s="70"/>
      <c r="RK5" s="70"/>
      <c r="RL5" s="70"/>
      <c r="RM5" s="70"/>
      <c r="RN5" s="70"/>
      <c r="RO5" s="70"/>
      <c r="RP5" s="70"/>
      <c r="RQ5" s="70"/>
      <c r="RR5" s="70"/>
      <c r="RS5" s="70"/>
      <c r="RT5" s="70"/>
      <c r="RU5" s="70"/>
      <c r="RV5" s="70"/>
      <c r="RW5" s="70"/>
      <c r="RX5" s="70"/>
      <c r="RY5" s="70"/>
      <c r="RZ5" s="70"/>
      <c r="SA5" s="70"/>
      <c r="SB5" s="70"/>
      <c r="SC5" s="70"/>
      <c r="SD5" s="70"/>
      <c r="SE5" s="70"/>
      <c r="SF5" s="70"/>
      <c r="SG5" s="70"/>
      <c r="SH5" s="70"/>
      <c r="SI5" s="70"/>
      <c r="SJ5" s="70"/>
      <c r="SK5" s="70"/>
      <c r="SL5" s="70"/>
      <c r="SM5" s="70"/>
      <c r="SN5" s="70"/>
      <c r="SO5" s="70"/>
      <c r="SP5" s="70"/>
      <c r="SQ5" s="70"/>
      <c r="SR5" s="70"/>
      <c r="SS5" s="70"/>
      <c r="ST5" s="70"/>
      <c r="SU5" s="70"/>
      <c r="SV5" s="70"/>
      <c r="SW5" s="70"/>
      <c r="SX5" s="70"/>
      <c r="SY5" s="70"/>
      <c r="SZ5" s="70"/>
      <c r="TA5" s="70"/>
      <c r="TB5" s="70"/>
      <c r="TC5" s="70"/>
      <c r="TD5" s="70"/>
      <c r="TE5" s="70"/>
      <c r="TF5" s="70"/>
      <c r="TG5" s="70"/>
      <c r="TH5" s="70"/>
      <c r="TI5" s="70"/>
      <c r="TJ5" s="70"/>
      <c r="TK5" s="70"/>
      <c r="TL5" s="70"/>
      <c r="TM5" s="70"/>
      <c r="TN5" s="70"/>
      <c r="TO5" s="70"/>
      <c r="TP5" s="70"/>
      <c r="TQ5" s="70"/>
      <c r="TR5" s="70"/>
      <c r="TS5" s="70"/>
      <c r="TT5" s="70"/>
      <c r="TU5" s="70"/>
      <c r="TV5" s="70"/>
      <c r="TW5" s="70"/>
      <c r="TX5" s="70"/>
      <c r="TY5" s="70"/>
      <c r="TZ5" s="70"/>
      <c r="UA5" s="70"/>
      <c r="UB5" s="70"/>
      <c r="UC5" s="70"/>
      <c r="UD5" s="70"/>
      <c r="UE5" s="70"/>
      <c r="UF5" s="70"/>
      <c r="UG5" s="70"/>
      <c r="UH5" s="70"/>
      <c r="UI5" s="70"/>
      <c r="UJ5" s="70"/>
      <c r="UK5" s="70"/>
      <c r="UL5" s="70"/>
      <c r="UM5" s="70"/>
      <c r="UN5" s="70"/>
      <c r="UO5" s="70"/>
      <c r="UP5" s="70"/>
      <c r="UQ5" s="70"/>
      <c r="UR5" s="70"/>
      <c r="US5" s="70"/>
      <c r="UT5" s="70"/>
      <c r="UU5" s="70"/>
      <c r="UV5" s="70"/>
      <c r="UW5" s="70"/>
      <c r="UX5" s="70"/>
      <c r="UY5" s="70"/>
      <c r="UZ5" s="70"/>
      <c r="VA5" s="70"/>
      <c r="VB5" s="70"/>
      <c r="VC5" s="70"/>
      <c r="VD5" s="70"/>
      <c r="VE5" s="70"/>
      <c r="VF5" s="70"/>
      <c r="VG5" s="70"/>
      <c r="VH5" s="70"/>
      <c r="VI5" s="70"/>
      <c r="VJ5" s="70"/>
      <c r="VK5" s="70"/>
      <c r="VL5" s="70"/>
      <c r="VM5" s="70"/>
      <c r="VN5" s="70"/>
      <c r="VO5" s="70"/>
      <c r="VP5" s="70"/>
      <c r="VQ5" s="70"/>
      <c r="VR5" s="70"/>
      <c r="VS5" s="70"/>
      <c r="VT5" s="70"/>
      <c r="VU5" s="70"/>
      <c r="VV5" s="70"/>
      <c r="VW5" s="70"/>
      <c r="VX5" s="70"/>
      <c r="VY5" s="70"/>
      <c r="VZ5" s="70"/>
      <c r="WA5" s="70"/>
      <c r="WB5" s="70"/>
      <c r="WC5" s="70"/>
      <c r="WD5" s="70"/>
      <c r="WE5" s="70"/>
      <c r="WF5" s="70"/>
      <c r="WG5" s="70"/>
      <c r="WH5" s="70"/>
      <c r="WI5" s="70"/>
      <c r="WJ5" s="70"/>
      <c r="WK5" s="70"/>
      <c r="WL5" s="70"/>
      <c r="WM5" s="70"/>
      <c r="WN5" s="70"/>
      <c r="WO5" s="70"/>
      <c r="WP5" s="70"/>
      <c r="WQ5" s="70"/>
      <c r="WR5" s="70"/>
      <c r="WS5" s="70"/>
      <c r="WT5" s="70"/>
      <c r="WU5" s="70"/>
      <c r="WV5" s="70"/>
      <c r="WW5" s="70"/>
      <c r="WX5" s="70"/>
      <c r="WY5" s="70"/>
      <c r="WZ5" s="70"/>
      <c r="XA5" s="70"/>
      <c r="XB5" s="70"/>
      <c r="XC5" s="70"/>
      <c r="XD5" s="70"/>
      <c r="XE5" s="70"/>
      <c r="XF5" s="70"/>
      <c r="XG5" s="70"/>
      <c r="XH5" s="70"/>
      <c r="XI5" s="70"/>
      <c r="XJ5" s="70"/>
      <c r="XK5" s="70"/>
      <c r="XL5" s="70"/>
      <c r="XM5" s="70"/>
      <c r="XN5" s="70"/>
      <c r="XO5" s="70"/>
      <c r="XP5" s="70"/>
      <c r="XQ5" s="70"/>
      <c r="XR5" s="70"/>
      <c r="XS5" s="70"/>
      <c r="XT5" s="70"/>
      <c r="XU5" s="70"/>
      <c r="XV5" s="70"/>
      <c r="XW5" s="70"/>
      <c r="XX5" s="70"/>
      <c r="XY5" s="70"/>
      <c r="XZ5" s="70"/>
      <c r="YA5" s="70"/>
      <c r="YB5" s="70"/>
      <c r="YC5" s="70"/>
      <c r="YD5" s="70"/>
      <c r="YE5" s="70"/>
      <c r="YF5" s="70"/>
      <c r="YG5" s="70"/>
      <c r="YH5" s="70"/>
      <c r="YI5" s="70"/>
      <c r="YJ5" s="70"/>
      <c r="YK5" s="70"/>
      <c r="YL5" s="70"/>
      <c r="YM5" s="70"/>
      <c r="YN5" s="70"/>
      <c r="YO5" s="70"/>
      <c r="YP5" s="70"/>
      <c r="YQ5" s="70"/>
      <c r="YR5" s="70"/>
      <c r="YS5" s="70"/>
      <c r="YT5" s="70"/>
      <c r="YU5" s="70"/>
      <c r="YV5" s="70"/>
      <c r="YW5" s="70"/>
      <c r="YX5" s="70"/>
      <c r="YY5" s="70"/>
      <c r="YZ5" s="70"/>
      <c r="ZA5" s="70"/>
      <c r="ZB5" s="70"/>
      <c r="ZC5" s="70"/>
      <c r="ZD5" s="70"/>
      <c r="ZE5" s="70"/>
      <c r="ZF5" s="70"/>
      <c r="ZG5" s="70"/>
      <c r="ZH5" s="70"/>
      <c r="ZI5" s="70"/>
      <c r="ZJ5" s="70"/>
      <c r="ZK5" s="70"/>
      <c r="ZL5" s="70"/>
      <c r="ZM5" s="70"/>
      <c r="ZN5" s="70"/>
      <c r="ZO5" s="70"/>
      <c r="ZP5" s="70"/>
      <c r="ZQ5" s="70"/>
      <c r="ZR5" s="70"/>
      <c r="ZS5" s="70"/>
      <c r="ZT5" s="70"/>
      <c r="ZU5" s="70"/>
      <c r="ZV5" s="70"/>
      <c r="ZW5" s="70"/>
      <c r="ZX5" s="70"/>
      <c r="ZY5" s="70"/>
      <c r="ZZ5" s="70"/>
      <c r="AAA5" s="70"/>
      <c r="AAB5" s="70"/>
      <c r="AAC5" s="70"/>
      <c r="AAD5" s="70"/>
      <c r="AAE5" s="70"/>
      <c r="AAF5" s="70"/>
      <c r="AAG5" s="70"/>
      <c r="AAH5" s="70"/>
      <c r="AAI5" s="70"/>
      <c r="AAJ5" s="70"/>
      <c r="AAK5" s="70"/>
      <c r="AAL5" s="70"/>
      <c r="AAM5" s="70"/>
      <c r="AAN5" s="70"/>
      <c r="AAO5" s="70"/>
      <c r="AAP5" s="70"/>
      <c r="AAQ5" s="70"/>
      <c r="AAR5" s="70"/>
      <c r="AAS5" s="70"/>
      <c r="AAT5" s="70"/>
      <c r="AAU5" s="70"/>
      <c r="AAV5" s="70"/>
      <c r="AAW5" s="70"/>
      <c r="AAX5" s="70"/>
      <c r="AAY5" s="70"/>
      <c r="AAZ5" s="70"/>
      <c r="ABA5" s="70"/>
      <c r="ABB5" s="70"/>
      <c r="ABC5" s="70"/>
      <c r="ABD5" s="70"/>
      <c r="ABE5" s="70"/>
      <c r="ABF5" s="70"/>
      <c r="ABG5" s="70"/>
      <c r="ABH5" s="70"/>
      <c r="ABI5" s="70"/>
      <c r="ABJ5" s="70"/>
      <c r="ABK5" s="70"/>
      <c r="ABL5" s="70"/>
      <c r="ABM5" s="70"/>
      <c r="ABN5" s="70"/>
      <c r="ABO5" s="70"/>
      <c r="ABP5" s="70"/>
      <c r="ABQ5" s="70"/>
      <c r="ABR5" s="70"/>
      <c r="ABS5" s="70"/>
      <c r="ABT5" s="70"/>
      <c r="ABU5" s="70"/>
      <c r="ABV5" s="70"/>
      <c r="ABW5" s="70"/>
      <c r="ABX5" s="70"/>
      <c r="ABY5" s="70"/>
      <c r="ABZ5" s="70"/>
      <c r="ACA5" s="70"/>
      <c r="ACB5" s="70"/>
      <c r="ACC5" s="70"/>
      <c r="ACD5" s="70"/>
      <c r="ACE5" s="70"/>
      <c r="ACF5" s="70"/>
      <c r="ACG5" s="70"/>
      <c r="ACH5" s="70"/>
      <c r="ACI5" s="70"/>
      <c r="ACJ5" s="70"/>
      <c r="ACK5" s="70"/>
      <c r="ACL5" s="70"/>
      <c r="ACM5" s="70"/>
      <c r="ACN5" s="70"/>
      <c r="ACO5" s="70"/>
      <c r="ACP5" s="70"/>
      <c r="ACQ5" s="70"/>
      <c r="ACR5" s="70"/>
      <c r="ACS5" s="70"/>
      <c r="ACT5" s="70"/>
      <c r="ACU5" s="70"/>
      <c r="ACV5" s="70"/>
      <c r="ACW5" s="70"/>
      <c r="ACX5" s="70"/>
      <c r="ACY5" s="70"/>
      <c r="ACZ5" s="70"/>
      <c r="ADA5" s="70"/>
      <c r="ADB5" s="70"/>
      <c r="ADC5" s="70"/>
      <c r="ADD5" s="70"/>
      <c r="ADE5" s="70"/>
      <c r="ADF5" s="70"/>
      <c r="ADG5" s="70"/>
      <c r="ADH5" s="70"/>
      <c r="ADI5" s="70"/>
      <c r="ADJ5" s="70"/>
      <c r="ADK5" s="70"/>
      <c r="ADL5" s="70"/>
      <c r="ADM5" s="70"/>
      <c r="ADN5" s="70"/>
      <c r="ADO5" s="70"/>
      <c r="ADP5" s="70"/>
      <c r="ADQ5" s="70"/>
      <c r="ADR5" s="70"/>
      <c r="ADS5" s="70"/>
      <c r="ADT5" s="70"/>
      <c r="ADU5" s="70"/>
      <c r="ADV5" s="70"/>
      <c r="ADW5" s="70"/>
      <c r="ADX5" s="70"/>
      <c r="ADY5" s="70"/>
      <c r="ADZ5" s="70"/>
      <c r="AEA5" s="70"/>
      <c r="AEB5" s="70"/>
      <c r="AEC5" s="70"/>
      <c r="AED5" s="70"/>
      <c r="AEE5" s="70"/>
      <c r="AEF5" s="70"/>
      <c r="AEG5" s="70"/>
      <c r="AEH5" s="70"/>
      <c r="AEI5" s="70"/>
      <c r="AEJ5" s="70"/>
      <c r="AEK5" s="70"/>
      <c r="AEL5" s="70"/>
      <c r="AEM5" s="70"/>
      <c r="AEN5" s="70"/>
      <c r="AEO5" s="70"/>
      <c r="AEP5" s="70"/>
      <c r="AEQ5" s="70"/>
      <c r="AER5" s="70"/>
      <c r="AES5" s="70"/>
      <c r="AET5" s="70"/>
      <c r="AEU5" s="70"/>
      <c r="AEV5" s="70"/>
      <c r="AEW5" s="70"/>
      <c r="AEX5" s="70"/>
      <c r="AEY5" s="70"/>
      <c r="AEZ5" s="70"/>
      <c r="AFA5" s="70"/>
      <c r="AFB5" s="70"/>
      <c r="AFC5" s="70"/>
      <c r="AFD5" s="70"/>
      <c r="AFE5" s="70"/>
      <c r="AFF5" s="70"/>
      <c r="AFG5" s="70"/>
      <c r="AFH5" s="70"/>
      <c r="AFI5" s="70"/>
      <c r="AFJ5" s="70"/>
      <c r="AFK5" s="70"/>
      <c r="AFL5" s="70"/>
      <c r="AFM5" s="70"/>
      <c r="AFN5" s="70"/>
      <c r="AFO5" s="70"/>
      <c r="AFP5" s="70"/>
      <c r="AFQ5" s="70"/>
      <c r="AFR5" s="70"/>
      <c r="AFS5" s="70"/>
      <c r="AFT5" s="70"/>
      <c r="AFU5" s="70"/>
      <c r="AFV5" s="70"/>
      <c r="AFW5" s="70"/>
      <c r="AFX5" s="70"/>
      <c r="AFY5" s="70"/>
      <c r="AFZ5" s="70"/>
      <c r="AGA5" s="70"/>
      <c r="AGB5" s="70"/>
      <c r="AGC5" s="70"/>
      <c r="AGD5" s="70"/>
      <c r="AGE5" s="70"/>
      <c r="AGF5" s="70"/>
      <c r="AGG5" s="70"/>
      <c r="AGH5" s="70"/>
      <c r="AGI5" s="70"/>
      <c r="AGJ5" s="70"/>
      <c r="AGK5" s="70"/>
      <c r="AGL5" s="70"/>
      <c r="AGM5" s="70"/>
      <c r="AGN5" s="70"/>
      <c r="AGO5" s="70"/>
      <c r="AGP5" s="70"/>
      <c r="AGQ5" s="70"/>
      <c r="AGR5" s="70"/>
      <c r="AGS5" s="70"/>
      <c r="AGT5" s="70"/>
      <c r="AGU5" s="70"/>
      <c r="AGV5" s="70"/>
      <c r="AGW5" s="70"/>
      <c r="AGX5" s="70"/>
      <c r="AGY5" s="70"/>
      <c r="AGZ5" s="70"/>
      <c r="AHA5" s="70"/>
      <c r="AHB5" s="70"/>
      <c r="AHC5" s="70"/>
      <c r="AHD5" s="70"/>
      <c r="AHE5" s="70"/>
      <c r="AHF5" s="70"/>
      <c r="AHG5" s="70"/>
      <c r="AHH5" s="70"/>
      <c r="AHI5" s="70"/>
      <c r="AHJ5" s="70"/>
      <c r="AHK5" s="70"/>
      <c r="AHL5" s="70"/>
      <c r="AHM5" s="70"/>
      <c r="AHN5" s="70"/>
      <c r="AHO5" s="70"/>
      <c r="AHP5" s="70"/>
      <c r="AHQ5" s="70"/>
      <c r="AHR5" s="70"/>
      <c r="AHS5" s="70"/>
      <c r="AHT5" s="70"/>
      <c r="AHU5" s="70"/>
      <c r="AHV5" s="70"/>
      <c r="AHW5" s="70"/>
      <c r="AHX5" s="70"/>
      <c r="AHY5" s="70"/>
      <c r="AHZ5" s="70"/>
      <c r="AIA5" s="70"/>
      <c r="AIB5" s="70"/>
      <c r="AIC5" s="70"/>
      <c r="AID5" s="70"/>
      <c r="AIE5" s="70"/>
      <c r="AIF5" s="70"/>
      <c r="AIG5" s="70"/>
      <c r="AIH5" s="70"/>
      <c r="AII5" s="70"/>
      <c r="AIJ5" s="70"/>
      <c r="AIK5" s="70"/>
      <c r="AIL5" s="70"/>
      <c r="AIM5" s="70"/>
      <c r="AIN5" s="70"/>
      <c r="AIO5" s="70"/>
      <c r="AIP5" s="70"/>
      <c r="AIQ5" s="70"/>
      <c r="AIR5" s="70"/>
      <c r="AIS5" s="70"/>
      <c r="AIT5" s="70"/>
      <c r="AIU5" s="70"/>
      <c r="AIV5" s="70"/>
      <c r="AIW5" s="70"/>
      <c r="AIX5" s="70"/>
      <c r="AIY5" s="70"/>
      <c r="AIZ5" s="70"/>
      <c r="AJA5" s="70"/>
      <c r="AJB5" s="70"/>
      <c r="AJC5" s="70"/>
      <c r="AJD5" s="70"/>
      <c r="AJE5" s="70"/>
      <c r="AJF5" s="70"/>
      <c r="AJG5" s="70"/>
      <c r="AJH5" s="70"/>
      <c r="AJI5" s="70"/>
      <c r="AJJ5" s="70"/>
      <c r="AJK5" s="70"/>
      <c r="AJL5" s="70"/>
      <c r="AJM5" s="70"/>
      <c r="AJN5" s="70"/>
      <c r="AJO5" s="70"/>
      <c r="AJP5" s="70"/>
      <c r="AJQ5" s="70"/>
      <c r="AJR5" s="70"/>
      <c r="AJS5" s="70"/>
      <c r="AJT5" s="70"/>
      <c r="AJU5" s="70"/>
      <c r="AJV5" s="70"/>
      <c r="AJW5" s="70"/>
      <c r="AJX5" s="70"/>
      <c r="AJY5" s="70"/>
      <c r="AJZ5" s="70"/>
      <c r="AKA5" s="70"/>
      <c r="AKB5" s="70"/>
      <c r="AKC5" s="70"/>
      <c r="AKD5" s="70"/>
      <c r="AKE5" s="70"/>
      <c r="AKF5" s="70"/>
      <c r="AKG5" s="70"/>
      <c r="AKH5" s="70"/>
      <c r="AKI5" s="70"/>
      <c r="AKJ5" s="70"/>
      <c r="AKK5" s="70"/>
      <c r="AKL5" s="70"/>
      <c r="AKM5" s="70"/>
      <c r="AKN5" s="70"/>
      <c r="AKO5" s="70"/>
      <c r="AKP5" s="70"/>
      <c r="AKQ5" s="70"/>
      <c r="AKR5" s="70"/>
      <c r="AKS5" s="70"/>
      <c r="AKT5" s="70"/>
      <c r="AKU5" s="70"/>
      <c r="AKV5" s="70"/>
      <c r="AKW5" s="70"/>
      <c r="AKX5" s="70"/>
      <c r="AKY5" s="70"/>
      <c r="AKZ5" s="70"/>
      <c r="ALA5" s="70"/>
      <c r="ALB5" s="70"/>
      <c r="ALC5" s="70"/>
      <c r="ALD5" s="70"/>
      <c r="ALE5" s="70"/>
      <c r="ALF5" s="70"/>
      <c r="ALG5" s="70"/>
      <c r="ALH5" s="70"/>
      <c r="ALI5" s="70"/>
      <c r="ALJ5" s="70"/>
      <c r="ALK5" s="70"/>
      <c r="ALL5" s="70"/>
      <c r="ALM5" s="70"/>
      <c r="ALN5" s="70"/>
      <c r="ALO5" s="70"/>
      <c r="ALP5" s="70"/>
      <c r="ALQ5" s="70"/>
      <c r="ALR5" s="70"/>
      <c r="ALS5" s="70"/>
      <c r="ALT5" s="70"/>
      <c r="ALU5" s="70"/>
      <c r="ALV5" s="70"/>
      <c r="ALW5" s="70"/>
      <c r="ALX5" s="70"/>
      <c r="ALY5" s="70"/>
      <c r="ALZ5" s="70"/>
      <c r="AMA5" s="70"/>
      <c r="AMB5" s="70"/>
      <c r="AMC5" s="70"/>
      <c r="AMD5" s="70"/>
      <c r="AME5" s="70"/>
      <c r="AMF5" s="70"/>
      <c r="AMG5" s="70"/>
      <c r="AMH5" s="70"/>
      <c r="AMI5" s="70"/>
      <c r="AMJ5" s="70"/>
      <c r="AMK5" s="70"/>
      <c r="AML5" s="70"/>
      <c r="AMM5" s="70"/>
      <c r="AMN5" s="70"/>
      <c r="AMO5" s="70"/>
      <c r="AMP5" s="70"/>
      <c r="AMQ5" s="70"/>
      <c r="AMR5" s="70"/>
      <c r="AMS5" s="70"/>
      <c r="AMT5" s="70"/>
      <c r="AMU5" s="70"/>
      <c r="AMV5" s="70"/>
      <c r="AMW5" s="70"/>
      <c r="AMX5" s="70"/>
      <c r="AMY5" s="70"/>
      <c r="AMZ5" s="70"/>
      <c r="ANA5" s="70"/>
      <c r="ANB5" s="70"/>
      <c r="ANC5" s="70"/>
      <c r="AND5" s="70"/>
      <c r="ANE5" s="70"/>
      <c r="ANF5" s="70"/>
      <c r="ANG5" s="70"/>
      <c r="ANH5" s="70"/>
      <c r="ANI5" s="70"/>
      <c r="ANJ5" s="70"/>
      <c r="ANK5" s="70"/>
      <c r="ANL5" s="70"/>
      <c r="ANM5" s="70"/>
      <c r="ANN5" s="70"/>
      <c r="ANO5" s="70"/>
      <c r="ANP5" s="70"/>
      <c r="ANQ5" s="70"/>
      <c r="ANR5" s="70"/>
      <c r="ANS5" s="70"/>
      <c r="ANT5" s="70"/>
      <c r="ANU5" s="70"/>
      <c r="ANV5" s="70"/>
      <c r="ANW5" s="70"/>
      <c r="ANX5" s="70"/>
      <c r="ANY5" s="70"/>
      <c r="ANZ5" s="70"/>
      <c r="AOA5" s="70"/>
      <c r="AOB5" s="70"/>
      <c r="AOC5" s="70"/>
      <c r="AOD5" s="70"/>
      <c r="AOE5" s="70"/>
      <c r="AOF5" s="70"/>
      <c r="AOG5" s="70"/>
      <c r="AOH5" s="70"/>
      <c r="AOI5" s="70"/>
      <c r="AOJ5" s="70"/>
      <c r="AOK5" s="70"/>
      <c r="AOL5" s="70"/>
      <c r="AOM5" s="70"/>
      <c r="AON5" s="70"/>
      <c r="AOO5" s="70"/>
      <c r="AOP5" s="70"/>
      <c r="AOQ5" s="70"/>
      <c r="AOR5" s="70"/>
      <c r="AOS5" s="70"/>
      <c r="AOT5" s="70"/>
      <c r="AOU5" s="70"/>
      <c r="AOV5" s="70"/>
      <c r="AOW5" s="70"/>
      <c r="AOX5" s="70"/>
      <c r="AOY5" s="70"/>
      <c r="AOZ5" s="70"/>
      <c r="APA5" s="70"/>
      <c r="APB5" s="70"/>
      <c r="APC5" s="70"/>
      <c r="APD5" s="70"/>
      <c r="APE5" s="70"/>
      <c r="APF5" s="70"/>
      <c r="APG5" s="70"/>
      <c r="APH5" s="70"/>
      <c r="API5" s="70"/>
      <c r="APJ5" s="70"/>
      <c r="APK5" s="70"/>
      <c r="APL5" s="70"/>
      <c r="APM5" s="70"/>
      <c r="APN5" s="70"/>
      <c r="APO5" s="70"/>
      <c r="APP5" s="70"/>
      <c r="APQ5" s="70"/>
      <c r="APR5" s="70"/>
      <c r="APS5" s="70"/>
      <c r="APT5" s="70"/>
      <c r="APU5" s="70"/>
      <c r="APV5" s="70"/>
      <c r="APW5" s="70"/>
      <c r="APX5" s="70"/>
      <c r="APY5" s="70"/>
      <c r="APZ5" s="70"/>
      <c r="AQA5" s="70"/>
      <c r="AQB5" s="70"/>
      <c r="AQC5" s="70"/>
      <c r="AQD5" s="70"/>
      <c r="AQE5" s="70"/>
      <c r="AQF5" s="70"/>
      <c r="AQG5" s="70"/>
      <c r="AQH5" s="70"/>
      <c r="AQI5" s="70"/>
      <c r="AQJ5" s="70"/>
      <c r="AQK5" s="70"/>
      <c r="AQL5" s="70"/>
      <c r="AQM5" s="70"/>
      <c r="AQN5" s="70"/>
      <c r="AQO5" s="70"/>
      <c r="AQP5" s="70"/>
      <c r="AQQ5" s="70"/>
      <c r="AQR5" s="70"/>
      <c r="AQS5" s="70"/>
      <c r="AQT5" s="70"/>
      <c r="AQU5" s="70"/>
      <c r="AQV5" s="70"/>
      <c r="AQW5" s="70"/>
      <c r="AQX5" s="70"/>
      <c r="AQY5" s="70"/>
      <c r="AQZ5" s="70"/>
      <c r="ARA5" s="70"/>
      <c r="ARB5" s="70"/>
      <c r="ARC5" s="70"/>
      <c r="ARD5" s="70"/>
      <c r="ARE5" s="70"/>
      <c r="ARF5" s="70"/>
      <c r="ARG5" s="70"/>
      <c r="ARH5" s="70"/>
      <c r="ARI5" s="70"/>
      <c r="ARJ5" s="70"/>
      <c r="ARK5" s="70"/>
      <c r="ARL5" s="70"/>
      <c r="ARM5" s="70"/>
      <c r="ARN5" s="70"/>
      <c r="ARO5" s="70"/>
      <c r="ARP5" s="70"/>
      <c r="ARQ5" s="70"/>
      <c r="ARR5" s="70"/>
      <c r="ARS5" s="70"/>
      <c r="ART5" s="70"/>
      <c r="ARU5" s="70"/>
      <c r="ARV5" s="70"/>
      <c r="ARW5" s="70"/>
      <c r="ARX5" s="70"/>
      <c r="ARY5" s="70"/>
      <c r="ARZ5" s="70"/>
      <c r="ASA5" s="70"/>
      <c r="ASB5" s="70"/>
      <c r="ASC5" s="70"/>
      <c r="ASD5" s="70"/>
      <c r="ASE5" s="70"/>
      <c r="ASF5" s="70"/>
      <c r="ASG5" s="70"/>
      <c r="ASH5" s="70"/>
      <c r="ASI5" s="70"/>
      <c r="ASJ5" s="70"/>
      <c r="ASK5" s="70"/>
      <c r="ASL5" s="70"/>
      <c r="ASM5" s="70"/>
      <c r="ASN5" s="70"/>
      <c r="ASO5" s="70"/>
      <c r="ASP5" s="70"/>
      <c r="ASQ5" s="70"/>
      <c r="ASR5" s="70"/>
      <c r="ASS5" s="70"/>
      <c r="AST5" s="70"/>
      <c r="ASU5" s="70"/>
      <c r="ASV5" s="70"/>
      <c r="ASW5" s="70"/>
      <c r="ASX5" s="70"/>
      <c r="ASY5" s="70"/>
      <c r="ASZ5" s="70"/>
      <c r="ATA5" s="70"/>
      <c r="ATB5" s="70"/>
      <c r="ATC5" s="70"/>
      <c r="ATD5" s="70"/>
      <c r="ATE5" s="70"/>
      <c r="ATF5" s="70"/>
      <c r="ATG5" s="70"/>
      <c r="ATH5" s="70"/>
      <c r="ATI5" s="70"/>
      <c r="ATJ5" s="70"/>
      <c r="ATK5" s="70"/>
      <c r="ATL5" s="70"/>
      <c r="ATM5" s="70"/>
      <c r="ATN5" s="70"/>
      <c r="ATO5" s="70"/>
      <c r="ATP5" s="70"/>
      <c r="ATQ5" s="70"/>
      <c r="ATR5" s="70"/>
      <c r="ATS5" s="70"/>
      <c r="ATT5" s="70"/>
      <c r="ATU5" s="70"/>
      <c r="ATV5" s="70"/>
      <c r="ATW5" s="70"/>
      <c r="ATX5" s="70"/>
      <c r="ATY5" s="70"/>
      <c r="ATZ5" s="70"/>
      <c r="AUA5" s="70"/>
      <c r="AUB5" s="70"/>
      <c r="AUC5" s="70"/>
      <c r="AUD5" s="70"/>
      <c r="AUE5" s="70"/>
      <c r="AUF5" s="70"/>
      <c r="AUG5" s="70"/>
      <c r="AUH5" s="70"/>
      <c r="AUI5" s="70"/>
      <c r="AUJ5" s="70"/>
      <c r="AUK5" s="70"/>
      <c r="AUL5" s="70"/>
      <c r="AUM5" s="70"/>
      <c r="AUN5" s="70"/>
      <c r="AUO5" s="70"/>
      <c r="AUP5" s="70"/>
      <c r="AUQ5" s="70"/>
      <c r="AUR5" s="70"/>
      <c r="AUS5" s="70"/>
      <c r="AUT5" s="70"/>
      <c r="AUU5" s="70"/>
      <c r="AUV5" s="70"/>
      <c r="AUW5" s="70"/>
      <c r="AUX5" s="70"/>
      <c r="AUY5" s="70"/>
      <c r="AUZ5" s="70"/>
      <c r="AVA5" s="70"/>
      <c r="AVB5" s="70"/>
      <c r="AVC5" s="70"/>
      <c r="AVD5" s="70"/>
      <c r="AVE5" s="70"/>
      <c r="AVF5" s="70"/>
      <c r="AVG5" s="70"/>
      <c r="AVH5" s="70"/>
      <c r="AVI5" s="70"/>
      <c r="AVJ5" s="70"/>
      <c r="AVK5" s="70"/>
      <c r="AVL5" s="70"/>
      <c r="AVM5" s="70"/>
      <c r="AVN5" s="70"/>
      <c r="AVO5" s="70"/>
      <c r="AVP5" s="70"/>
      <c r="AVQ5" s="70"/>
      <c r="AVR5" s="70"/>
      <c r="AVS5" s="70"/>
      <c r="AVT5" s="70"/>
      <c r="AVU5" s="70"/>
      <c r="AVV5" s="70"/>
      <c r="AVW5" s="70"/>
      <c r="AVX5" s="70"/>
      <c r="AVY5" s="70"/>
      <c r="AVZ5" s="70"/>
      <c r="AWA5" s="70"/>
      <c r="AWB5" s="70"/>
      <c r="AWC5" s="70"/>
      <c r="AWD5" s="70"/>
      <c r="AWE5" s="70"/>
      <c r="AWF5" s="70"/>
      <c r="AWG5" s="70"/>
      <c r="AWH5" s="70"/>
      <c r="AWI5" s="70"/>
      <c r="AWJ5" s="70"/>
      <c r="AWK5" s="70"/>
      <c r="AWL5" s="70"/>
      <c r="AWM5" s="70"/>
      <c r="AWN5" s="70"/>
      <c r="AWO5" s="70"/>
      <c r="AWP5" s="70"/>
      <c r="AWQ5" s="70"/>
      <c r="AWR5" s="70"/>
      <c r="AWS5" s="70"/>
      <c r="AWT5" s="70"/>
      <c r="AWU5" s="70"/>
      <c r="AWV5" s="70"/>
      <c r="AWW5" s="70"/>
      <c r="AWX5" s="70"/>
      <c r="AWY5" s="70"/>
      <c r="AWZ5" s="70"/>
      <c r="AXA5" s="70"/>
      <c r="AXB5" s="70"/>
      <c r="AXC5" s="70"/>
      <c r="AXD5" s="70"/>
      <c r="AXE5" s="70"/>
      <c r="AXF5" s="70"/>
      <c r="AXG5" s="70"/>
      <c r="AXH5" s="70"/>
      <c r="AXI5" s="70"/>
      <c r="AXJ5" s="70"/>
      <c r="AXK5" s="70"/>
      <c r="AXL5" s="70"/>
      <c r="AXM5" s="70"/>
      <c r="AXN5" s="70"/>
      <c r="AXO5" s="70"/>
      <c r="AXP5" s="70"/>
      <c r="AXQ5" s="70"/>
      <c r="AXR5" s="70"/>
      <c r="AXS5" s="70"/>
      <c r="AXT5" s="70"/>
      <c r="AXU5" s="70"/>
      <c r="AXV5" s="70"/>
      <c r="AXW5" s="70"/>
      <c r="AXX5" s="70"/>
      <c r="AXY5" s="70"/>
      <c r="AXZ5" s="70"/>
      <c r="AYA5" s="70"/>
      <c r="AYB5" s="70"/>
      <c r="AYC5" s="70"/>
      <c r="AYD5" s="70"/>
      <c r="AYE5" s="70"/>
      <c r="AYF5" s="70"/>
      <c r="AYG5" s="70"/>
      <c r="AYH5" s="70"/>
      <c r="AYI5" s="70"/>
      <c r="AYJ5" s="70"/>
      <c r="AYK5" s="70"/>
      <c r="AYL5" s="70"/>
      <c r="AYM5" s="70"/>
      <c r="AYN5" s="70"/>
      <c r="AYO5" s="70"/>
      <c r="AYP5" s="70"/>
      <c r="AYQ5" s="70"/>
      <c r="AYR5" s="70"/>
      <c r="AYS5" s="70"/>
      <c r="AYT5" s="70"/>
      <c r="AYU5" s="70"/>
      <c r="AYV5" s="70"/>
      <c r="AYW5" s="70"/>
      <c r="AYX5" s="70"/>
      <c r="AYY5" s="70"/>
      <c r="AYZ5" s="70"/>
      <c r="AZA5" s="70"/>
      <c r="AZB5" s="70"/>
      <c r="AZC5" s="70"/>
      <c r="AZD5" s="70"/>
      <c r="AZE5" s="70"/>
      <c r="AZF5" s="70"/>
      <c r="AZG5" s="70"/>
      <c r="AZH5" s="70"/>
      <c r="AZI5" s="70"/>
      <c r="AZJ5" s="70"/>
      <c r="AZK5" s="70"/>
      <c r="AZL5" s="70"/>
      <c r="AZM5" s="70"/>
      <c r="AZN5" s="70"/>
      <c r="AZO5" s="70"/>
      <c r="AZP5" s="70"/>
      <c r="AZQ5" s="70"/>
      <c r="AZR5" s="70"/>
      <c r="AZS5" s="70"/>
      <c r="AZT5" s="70"/>
      <c r="AZU5" s="70"/>
      <c r="AZV5" s="70"/>
      <c r="AZW5" s="70"/>
      <c r="AZX5" s="70"/>
      <c r="AZY5" s="70"/>
      <c r="AZZ5" s="70"/>
      <c r="BAA5" s="70"/>
      <c r="BAB5" s="70"/>
      <c r="BAC5" s="70"/>
      <c r="BAD5" s="70"/>
      <c r="BAE5" s="70"/>
      <c r="BAF5" s="70"/>
      <c r="BAG5" s="70"/>
      <c r="BAH5" s="70"/>
      <c r="BAI5" s="70"/>
      <c r="BAJ5" s="70"/>
      <c r="BAK5" s="70"/>
      <c r="BAL5" s="70"/>
      <c r="BAM5" s="70"/>
      <c r="BAN5" s="70"/>
      <c r="BAO5" s="70"/>
      <c r="BAP5" s="70"/>
      <c r="BAQ5" s="70"/>
      <c r="BAR5" s="70"/>
      <c r="BAS5" s="70"/>
      <c r="BAT5" s="70"/>
      <c r="BAU5" s="70"/>
      <c r="BAV5" s="70"/>
      <c r="BAW5" s="70"/>
      <c r="BAX5" s="70"/>
      <c r="BAY5" s="70"/>
      <c r="BAZ5" s="70"/>
      <c r="BBA5" s="70"/>
      <c r="BBB5" s="70"/>
      <c r="BBC5" s="70"/>
      <c r="BBD5" s="70"/>
      <c r="BBE5" s="70"/>
      <c r="BBF5" s="70"/>
      <c r="BBG5" s="70"/>
      <c r="BBH5" s="70"/>
      <c r="BBI5" s="70"/>
      <c r="BBJ5" s="70"/>
      <c r="BBK5" s="70"/>
      <c r="BBL5" s="70"/>
      <c r="BBM5" s="70"/>
      <c r="BBN5" s="70"/>
      <c r="BBO5" s="70"/>
      <c r="BBP5" s="70"/>
      <c r="BBQ5" s="70"/>
      <c r="BBR5" s="70"/>
      <c r="BBS5" s="70"/>
      <c r="BBT5" s="70"/>
      <c r="BBU5" s="70"/>
      <c r="BBV5" s="70"/>
      <c r="BBW5" s="70"/>
      <c r="BBX5" s="70"/>
      <c r="BBY5" s="70"/>
      <c r="BBZ5" s="70"/>
      <c r="BCA5" s="70"/>
      <c r="BCB5" s="70"/>
      <c r="BCC5" s="70"/>
      <c r="BCD5" s="70"/>
      <c r="BCE5" s="70"/>
      <c r="BCF5" s="70"/>
      <c r="BCG5" s="70"/>
      <c r="BCH5" s="70"/>
      <c r="BCI5" s="70"/>
      <c r="BCJ5" s="70"/>
      <c r="BCK5" s="70"/>
      <c r="BCL5" s="70"/>
      <c r="BCM5" s="70"/>
      <c r="BCN5" s="70"/>
      <c r="BCO5" s="70"/>
      <c r="BCP5" s="70"/>
      <c r="BCQ5" s="70"/>
      <c r="BCR5" s="70"/>
      <c r="BCS5" s="70"/>
      <c r="BCT5" s="70"/>
      <c r="BCU5" s="70"/>
      <c r="BCV5" s="70"/>
      <c r="BCW5" s="70"/>
      <c r="BCX5" s="70"/>
      <c r="BCY5" s="70"/>
      <c r="BCZ5" s="70"/>
      <c r="BDA5" s="70"/>
      <c r="BDB5" s="70"/>
      <c r="BDC5" s="70"/>
      <c r="BDD5" s="70"/>
      <c r="BDE5" s="70"/>
      <c r="BDF5" s="70"/>
      <c r="BDG5" s="70"/>
      <c r="BDH5" s="70"/>
      <c r="BDI5" s="70"/>
      <c r="BDJ5" s="70"/>
      <c r="BDK5" s="70"/>
      <c r="BDL5" s="70"/>
      <c r="BDM5" s="70"/>
      <c r="BDN5" s="70"/>
      <c r="BDO5" s="70"/>
      <c r="BDP5" s="70"/>
      <c r="BDQ5" s="70"/>
      <c r="BDR5" s="70"/>
      <c r="BDS5" s="70"/>
      <c r="BDT5" s="70"/>
      <c r="BDU5" s="70"/>
      <c r="BDV5" s="70"/>
      <c r="BDW5" s="70"/>
      <c r="BDX5" s="70"/>
      <c r="BDY5" s="70"/>
      <c r="BDZ5" s="70"/>
      <c r="BEA5" s="70"/>
      <c r="BEB5" s="70"/>
      <c r="BEC5" s="70"/>
      <c r="BED5" s="70"/>
      <c r="BEE5" s="70"/>
      <c r="BEF5" s="70"/>
      <c r="BEG5" s="70"/>
      <c r="BEH5" s="70"/>
      <c r="BEI5" s="70"/>
      <c r="BEJ5" s="70"/>
      <c r="BEK5" s="70"/>
      <c r="BEL5" s="70"/>
      <c r="BEM5" s="70"/>
      <c r="BEN5" s="70"/>
      <c r="BEO5" s="70"/>
      <c r="BEP5" s="70"/>
      <c r="BEQ5" s="70"/>
      <c r="BER5" s="70"/>
      <c r="BES5" s="70"/>
      <c r="BET5" s="70"/>
      <c r="BEU5" s="70"/>
      <c r="BEV5" s="70"/>
      <c r="BEW5" s="70"/>
      <c r="BEX5" s="70"/>
      <c r="BEY5" s="70"/>
      <c r="BEZ5" s="70"/>
      <c r="BFA5" s="70"/>
      <c r="BFB5" s="70"/>
      <c r="BFC5" s="70"/>
      <c r="BFD5" s="70"/>
      <c r="BFE5" s="70"/>
      <c r="BFF5" s="70"/>
      <c r="BFG5" s="70"/>
      <c r="BFH5" s="70"/>
      <c r="BFI5" s="70"/>
      <c r="BFJ5" s="70"/>
      <c r="BFK5" s="70"/>
      <c r="BFL5" s="70"/>
      <c r="BFM5" s="70"/>
      <c r="BFN5" s="70"/>
      <c r="BFO5" s="70"/>
      <c r="BFP5" s="70"/>
      <c r="BFQ5" s="70"/>
      <c r="BFR5" s="70"/>
      <c r="BFS5" s="70"/>
      <c r="BFT5" s="70"/>
      <c r="BFU5" s="70"/>
      <c r="BFV5" s="70"/>
      <c r="BFW5" s="70"/>
      <c r="BFX5" s="70"/>
      <c r="BFY5" s="70"/>
      <c r="BFZ5" s="70"/>
      <c r="BGA5" s="70"/>
      <c r="BGB5" s="70"/>
      <c r="BGC5" s="70"/>
      <c r="BGD5" s="70"/>
      <c r="BGE5" s="70"/>
      <c r="BGF5" s="70"/>
      <c r="BGG5" s="70"/>
      <c r="BGH5" s="70"/>
      <c r="BGI5" s="70"/>
      <c r="BGJ5" s="70"/>
      <c r="BGK5" s="70"/>
      <c r="BGL5" s="70"/>
      <c r="BGM5" s="70"/>
      <c r="BGN5" s="70"/>
      <c r="BGO5" s="70"/>
      <c r="BGP5" s="70"/>
      <c r="BGQ5" s="70"/>
      <c r="BGR5" s="70"/>
      <c r="BGS5" s="70"/>
      <c r="BGT5" s="70"/>
      <c r="BGU5" s="70"/>
      <c r="BGV5" s="70"/>
      <c r="BGW5" s="70"/>
      <c r="BGX5" s="70"/>
      <c r="BGY5" s="70"/>
      <c r="BGZ5" s="70"/>
      <c r="BHA5" s="70"/>
      <c r="BHB5" s="70"/>
      <c r="BHC5" s="70"/>
      <c r="BHD5" s="70"/>
      <c r="BHE5" s="70"/>
      <c r="BHF5" s="70"/>
      <c r="BHG5" s="70"/>
      <c r="BHH5" s="70"/>
      <c r="BHI5" s="70"/>
      <c r="BHJ5" s="70"/>
      <c r="BHK5" s="70"/>
      <c r="BHL5" s="70"/>
      <c r="BHM5" s="70"/>
      <c r="BHN5" s="70"/>
      <c r="BHO5" s="70"/>
      <c r="BHP5" s="70"/>
      <c r="BHQ5" s="70"/>
      <c r="BHR5" s="70"/>
      <c r="BHS5" s="70"/>
      <c r="BHT5" s="70"/>
      <c r="BHU5" s="70"/>
      <c r="BHV5" s="70"/>
      <c r="BHW5" s="70"/>
      <c r="BHX5" s="70"/>
      <c r="BHY5" s="70"/>
      <c r="BHZ5" s="70"/>
      <c r="BIA5" s="70"/>
      <c r="BIB5" s="70"/>
      <c r="BIC5" s="70"/>
      <c r="BID5" s="70"/>
      <c r="BIE5" s="70"/>
      <c r="BIF5" s="70"/>
      <c r="BIG5" s="70"/>
      <c r="BIH5" s="70"/>
      <c r="BII5" s="70"/>
      <c r="BIJ5" s="70"/>
      <c r="BIK5" s="70"/>
      <c r="BIL5" s="70"/>
      <c r="BIM5" s="70"/>
      <c r="BIN5" s="70"/>
      <c r="BIO5" s="70"/>
      <c r="BIP5" s="70"/>
      <c r="BIQ5" s="70"/>
      <c r="BIR5" s="70"/>
      <c r="BIS5" s="70"/>
      <c r="BIT5" s="70"/>
      <c r="BIU5" s="70"/>
      <c r="BIV5" s="70"/>
      <c r="BIW5" s="70"/>
      <c r="BIX5" s="70"/>
      <c r="BIY5" s="70"/>
      <c r="BIZ5" s="70"/>
      <c r="BJA5" s="70"/>
      <c r="BJB5" s="70"/>
      <c r="BJC5" s="70"/>
      <c r="BJD5" s="70"/>
      <c r="BJE5" s="70"/>
      <c r="BJF5" s="70"/>
      <c r="BJG5" s="70"/>
      <c r="BJH5" s="70"/>
      <c r="BJI5" s="70"/>
      <c r="BJJ5" s="70"/>
      <c r="BJK5" s="70"/>
      <c r="BJL5" s="70"/>
      <c r="BJM5" s="70"/>
      <c r="BJN5" s="70"/>
      <c r="BJO5" s="70"/>
      <c r="BJP5" s="70"/>
      <c r="BJQ5" s="70"/>
      <c r="BJR5" s="70"/>
      <c r="BJS5" s="70"/>
      <c r="BJT5" s="70"/>
      <c r="BJU5" s="70"/>
      <c r="BJV5" s="70"/>
      <c r="BJW5" s="70"/>
      <c r="BJX5" s="70"/>
      <c r="BJY5" s="70"/>
      <c r="BJZ5" s="70"/>
      <c r="BKA5" s="70"/>
      <c r="BKB5" s="70"/>
      <c r="BKC5" s="70"/>
      <c r="BKD5" s="70"/>
      <c r="BKE5" s="70"/>
      <c r="BKF5" s="70"/>
      <c r="BKG5" s="70"/>
      <c r="BKH5" s="70"/>
      <c r="BKI5" s="70"/>
      <c r="BKJ5" s="70"/>
      <c r="BKK5" s="70"/>
      <c r="BKL5" s="70"/>
      <c r="BKM5" s="70"/>
      <c r="BKN5" s="70"/>
      <c r="BKO5" s="70"/>
      <c r="BKP5" s="70"/>
      <c r="BKQ5" s="70"/>
      <c r="BKR5" s="70"/>
      <c r="BKS5" s="70"/>
      <c r="BKT5" s="70"/>
      <c r="BKU5" s="70"/>
      <c r="BKV5" s="70"/>
      <c r="BKW5" s="70"/>
      <c r="BKX5" s="70"/>
      <c r="BKY5" s="70"/>
      <c r="BKZ5" s="70"/>
      <c r="BLA5" s="70"/>
      <c r="BLB5" s="70"/>
      <c r="BLC5" s="70"/>
      <c r="BLD5" s="70"/>
      <c r="BLE5" s="70"/>
      <c r="BLF5" s="70"/>
      <c r="BLG5" s="70"/>
      <c r="BLH5" s="70"/>
      <c r="BLI5" s="70"/>
      <c r="BLJ5" s="70"/>
      <c r="BLK5" s="70"/>
      <c r="BLL5" s="70"/>
      <c r="BLM5" s="70"/>
      <c r="BLN5" s="70"/>
      <c r="BLO5" s="70"/>
      <c r="BLP5" s="70"/>
      <c r="BLQ5" s="70"/>
      <c r="BLR5" s="70"/>
      <c r="BLS5" s="70"/>
      <c r="BLT5" s="70"/>
      <c r="BLU5" s="70"/>
      <c r="BLV5" s="70"/>
      <c r="BLW5" s="70"/>
      <c r="BLX5" s="70"/>
      <c r="BLY5" s="70"/>
      <c r="BLZ5" s="70"/>
      <c r="BMA5" s="70"/>
      <c r="BMB5" s="70"/>
      <c r="BMC5" s="70"/>
      <c r="BMD5" s="70"/>
      <c r="BME5" s="70"/>
      <c r="BMF5" s="70"/>
      <c r="BMG5" s="70"/>
      <c r="BMH5" s="70"/>
      <c r="BMI5" s="70"/>
      <c r="BMJ5" s="70"/>
      <c r="BMK5" s="70"/>
      <c r="BML5" s="70"/>
      <c r="BMM5" s="70"/>
      <c r="BMN5" s="70"/>
      <c r="BMO5" s="70"/>
      <c r="BMP5" s="70"/>
      <c r="BMQ5" s="70"/>
      <c r="BMR5" s="70"/>
      <c r="BMS5" s="70"/>
      <c r="BMT5" s="70"/>
      <c r="BMU5" s="70"/>
      <c r="BMV5" s="70"/>
      <c r="BMW5" s="70"/>
      <c r="BMX5" s="70"/>
      <c r="BMY5" s="70"/>
      <c r="BMZ5" s="70"/>
      <c r="BNA5" s="70"/>
      <c r="BNB5" s="70"/>
      <c r="BNC5" s="70"/>
      <c r="BND5" s="70"/>
      <c r="BNE5" s="70"/>
      <c r="BNF5" s="70"/>
      <c r="BNG5" s="70"/>
      <c r="BNH5" s="70"/>
      <c r="BNI5" s="70"/>
      <c r="BNJ5" s="70"/>
      <c r="BNK5" s="70"/>
      <c r="BNL5" s="70"/>
      <c r="BNM5" s="70"/>
      <c r="BNN5" s="70"/>
      <c r="BNO5" s="70"/>
      <c r="BNP5" s="70"/>
      <c r="BNQ5" s="70"/>
      <c r="BNR5" s="70"/>
      <c r="BNS5" s="70"/>
      <c r="BNT5" s="70"/>
      <c r="BNU5" s="70"/>
      <c r="BNV5" s="70"/>
      <c r="BNW5" s="70"/>
      <c r="BNX5" s="70"/>
      <c r="BNY5" s="70"/>
      <c r="BNZ5" s="70"/>
      <c r="BOA5" s="70"/>
      <c r="BOB5" s="70"/>
      <c r="BOC5" s="70"/>
      <c r="BOD5" s="70"/>
      <c r="BOE5" s="70"/>
      <c r="BOF5" s="70"/>
      <c r="BOG5" s="70"/>
      <c r="BOH5" s="70"/>
      <c r="BOI5" s="70"/>
      <c r="BOJ5" s="70"/>
      <c r="BOK5" s="70"/>
      <c r="BOL5" s="70"/>
      <c r="BOM5" s="70"/>
      <c r="BON5" s="70"/>
      <c r="BOO5" s="70"/>
      <c r="BOP5" s="70"/>
      <c r="BOQ5" s="70"/>
      <c r="BOR5" s="70"/>
      <c r="BOS5" s="70"/>
      <c r="BOT5" s="70"/>
      <c r="BOU5" s="70"/>
      <c r="BOV5" s="70"/>
      <c r="BOW5" s="70"/>
      <c r="BOX5" s="70"/>
      <c r="BOY5" s="70"/>
      <c r="BOZ5" s="70"/>
      <c r="BPA5" s="70"/>
      <c r="BPB5" s="70"/>
      <c r="BPC5" s="70"/>
      <c r="BPD5" s="70"/>
      <c r="BPE5" s="70"/>
      <c r="BPF5" s="70"/>
      <c r="BPG5" s="70"/>
      <c r="BPH5" s="70"/>
      <c r="BPI5" s="70"/>
      <c r="BPJ5" s="70"/>
      <c r="BPK5" s="70"/>
      <c r="BPL5" s="70"/>
      <c r="BPM5" s="70"/>
      <c r="BPN5" s="70"/>
      <c r="BPO5" s="70"/>
      <c r="BPP5" s="70"/>
      <c r="BPQ5" s="70"/>
      <c r="BPR5" s="70"/>
      <c r="BPS5" s="70"/>
      <c r="BPT5" s="70"/>
      <c r="BPU5" s="70"/>
      <c r="BPV5" s="70"/>
      <c r="BPW5" s="70"/>
      <c r="BPX5" s="70"/>
      <c r="BPY5" s="70"/>
      <c r="BPZ5" s="70"/>
      <c r="BQA5" s="70"/>
      <c r="BQB5" s="70"/>
      <c r="BQC5" s="70"/>
      <c r="BQD5" s="70"/>
      <c r="BQE5" s="70"/>
      <c r="BQF5" s="70"/>
      <c r="BQG5" s="70"/>
      <c r="BQH5" s="70"/>
      <c r="BQI5" s="70"/>
      <c r="BQJ5" s="70"/>
      <c r="BQK5" s="70"/>
      <c r="BQL5" s="70"/>
      <c r="BQM5" s="70"/>
      <c r="BQN5" s="70"/>
      <c r="BQO5" s="70"/>
      <c r="BQP5" s="70"/>
      <c r="BQQ5" s="70"/>
      <c r="BQR5" s="70"/>
      <c r="BQS5" s="70"/>
      <c r="BQT5" s="70"/>
      <c r="BQU5" s="70"/>
      <c r="BQV5" s="70"/>
      <c r="BQW5" s="70"/>
      <c r="BQX5" s="70"/>
      <c r="BQY5" s="70"/>
      <c r="BQZ5" s="70"/>
      <c r="BRA5" s="70"/>
      <c r="BRB5" s="70"/>
      <c r="BRC5" s="70"/>
      <c r="BRD5" s="70"/>
      <c r="BRE5" s="70"/>
      <c r="BRF5" s="70"/>
      <c r="BRG5" s="70"/>
      <c r="BRH5" s="70"/>
      <c r="BRI5" s="70"/>
      <c r="BRJ5" s="70"/>
      <c r="BRK5" s="70"/>
      <c r="BRL5" s="70"/>
      <c r="BRM5" s="70"/>
      <c r="BRN5" s="70"/>
      <c r="BRO5" s="70"/>
      <c r="BRP5" s="70"/>
      <c r="BRQ5" s="70"/>
      <c r="BRR5" s="70"/>
      <c r="BRS5" s="70"/>
      <c r="BRT5" s="70"/>
      <c r="BRU5" s="70"/>
      <c r="BRV5" s="70"/>
      <c r="BRW5" s="70"/>
      <c r="BRX5" s="70"/>
      <c r="BRY5" s="70"/>
      <c r="BRZ5" s="70"/>
      <c r="BSA5" s="70"/>
      <c r="BSB5" s="70"/>
      <c r="BSC5" s="70"/>
      <c r="BSD5" s="70"/>
      <c r="BSE5" s="70"/>
      <c r="BSF5" s="70"/>
      <c r="BSG5" s="70"/>
      <c r="BSH5" s="70"/>
      <c r="BSI5" s="70"/>
      <c r="BSJ5" s="70"/>
      <c r="BSK5" s="70"/>
      <c r="BSL5" s="70"/>
      <c r="BSM5" s="70"/>
      <c r="BSN5" s="70"/>
      <c r="BSO5" s="70"/>
      <c r="BSP5" s="70"/>
      <c r="BSQ5" s="70"/>
      <c r="BSR5" s="70"/>
      <c r="BSS5" s="70"/>
      <c r="BST5" s="70"/>
      <c r="BSU5" s="70"/>
      <c r="BSV5" s="70"/>
      <c r="BSW5" s="70"/>
      <c r="BSX5" s="70"/>
      <c r="BSY5" s="70"/>
      <c r="BSZ5" s="70"/>
      <c r="BTA5" s="70"/>
      <c r="BTB5" s="70"/>
      <c r="BTC5" s="70"/>
      <c r="BTD5" s="70"/>
      <c r="BTE5" s="70"/>
      <c r="BTF5" s="70"/>
      <c r="BTG5" s="70"/>
      <c r="BTH5" s="70"/>
      <c r="BTI5" s="70"/>
      <c r="BTJ5" s="70"/>
      <c r="BTK5" s="70"/>
      <c r="BTL5" s="70"/>
      <c r="BTM5" s="70"/>
      <c r="BTN5" s="70"/>
      <c r="BTO5" s="70"/>
      <c r="BTP5" s="70"/>
      <c r="BTQ5" s="70"/>
      <c r="BTR5" s="70"/>
      <c r="BTS5" s="70"/>
      <c r="BTT5" s="70"/>
      <c r="BTU5" s="70"/>
      <c r="BTV5" s="70"/>
      <c r="BTW5" s="70"/>
      <c r="BTX5" s="70"/>
      <c r="BTY5" s="70"/>
      <c r="BTZ5" s="70"/>
      <c r="BUA5" s="70"/>
      <c r="BUB5" s="70"/>
      <c r="BUC5" s="70"/>
      <c r="BUD5" s="70"/>
      <c r="BUE5" s="70"/>
      <c r="BUF5" s="70"/>
      <c r="BUG5" s="70"/>
      <c r="BUH5" s="70"/>
      <c r="BUI5" s="70"/>
      <c r="BUJ5" s="70"/>
      <c r="BUK5" s="70"/>
      <c r="BUL5" s="70"/>
      <c r="BUM5" s="70"/>
      <c r="BUN5" s="70"/>
      <c r="BUO5" s="70"/>
      <c r="BUP5" s="70"/>
      <c r="BUQ5" s="70"/>
      <c r="BUR5" s="70"/>
      <c r="BUS5" s="70"/>
      <c r="BUT5" s="70"/>
      <c r="BUU5" s="70"/>
      <c r="BUV5" s="70"/>
      <c r="BUW5" s="70"/>
      <c r="BUX5" s="70"/>
      <c r="BUY5" s="70"/>
      <c r="BUZ5" s="70"/>
      <c r="BVA5" s="70"/>
      <c r="BVB5" s="70"/>
      <c r="BVC5" s="70"/>
      <c r="BVD5" s="70"/>
      <c r="BVE5" s="70"/>
      <c r="BVF5" s="70"/>
      <c r="BVG5" s="70"/>
      <c r="BVH5" s="70"/>
      <c r="BVI5" s="70"/>
      <c r="BVJ5" s="70"/>
      <c r="BVK5" s="70"/>
      <c r="BVL5" s="70"/>
      <c r="BVM5" s="70"/>
      <c r="BVN5" s="70"/>
      <c r="BVO5" s="70"/>
      <c r="BVP5" s="70"/>
      <c r="BVQ5" s="70"/>
      <c r="BVR5" s="70"/>
      <c r="BVS5" s="70"/>
      <c r="BVT5" s="70"/>
      <c r="BVU5" s="70"/>
      <c r="BVV5" s="70"/>
      <c r="BVW5" s="70"/>
      <c r="BVX5" s="70"/>
      <c r="BVY5" s="70"/>
      <c r="BVZ5" s="70"/>
      <c r="BWA5" s="70"/>
      <c r="BWB5" s="70"/>
      <c r="BWC5" s="70"/>
      <c r="BWD5" s="70"/>
      <c r="BWE5" s="70"/>
      <c r="BWF5" s="70"/>
      <c r="BWG5" s="70"/>
      <c r="BWH5" s="70"/>
      <c r="BWI5" s="70"/>
      <c r="BWJ5" s="70"/>
      <c r="BWK5" s="70"/>
      <c r="BWL5" s="70"/>
      <c r="BWM5" s="70"/>
      <c r="BWN5" s="70"/>
      <c r="BWO5" s="70"/>
      <c r="BWP5" s="70"/>
      <c r="BWQ5" s="70"/>
      <c r="BWR5" s="70"/>
      <c r="BWS5" s="70"/>
      <c r="BWT5" s="70"/>
      <c r="BWU5" s="70"/>
      <c r="BWV5" s="70"/>
      <c r="BWW5" s="70"/>
      <c r="BWX5" s="70"/>
      <c r="BWY5" s="70"/>
      <c r="BWZ5" s="70"/>
      <c r="BXA5" s="70"/>
      <c r="BXB5" s="70"/>
      <c r="BXC5" s="70"/>
      <c r="BXD5" s="70"/>
      <c r="BXE5" s="70"/>
      <c r="BXF5" s="70"/>
      <c r="BXG5" s="70"/>
      <c r="BXH5" s="70"/>
      <c r="BXI5" s="70"/>
      <c r="BXJ5" s="70"/>
      <c r="BXK5" s="70"/>
      <c r="BXL5" s="70"/>
      <c r="BXM5" s="70"/>
      <c r="BXN5" s="70"/>
      <c r="BXO5" s="70"/>
      <c r="BXP5" s="70"/>
      <c r="BXQ5" s="70"/>
      <c r="BXR5" s="70"/>
      <c r="BXS5" s="70"/>
      <c r="BXT5" s="70"/>
      <c r="BXU5" s="70"/>
      <c r="BXV5" s="70"/>
      <c r="BXW5" s="70"/>
      <c r="BXX5" s="70"/>
      <c r="BXY5" s="70"/>
      <c r="BXZ5" s="70"/>
      <c r="BYA5" s="70"/>
      <c r="BYB5" s="70"/>
      <c r="BYC5" s="70"/>
      <c r="BYD5" s="70"/>
      <c r="BYE5" s="70"/>
      <c r="BYF5" s="70"/>
      <c r="BYG5" s="70"/>
      <c r="BYH5" s="70"/>
      <c r="BYI5" s="70"/>
      <c r="BYJ5" s="70"/>
      <c r="BYK5" s="70"/>
      <c r="BYL5" s="70"/>
      <c r="BYM5" s="70"/>
      <c r="BYN5" s="70"/>
      <c r="BYO5" s="70"/>
      <c r="BYP5" s="70"/>
      <c r="BYQ5" s="70"/>
      <c r="BYR5" s="70"/>
      <c r="BYS5" s="70"/>
      <c r="BYT5" s="70"/>
      <c r="BYU5" s="70"/>
      <c r="BYV5" s="70"/>
      <c r="BYW5" s="70"/>
      <c r="BYX5" s="70"/>
      <c r="BYY5" s="70"/>
      <c r="BYZ5" s="70"/>
      <c r="BZA5" s="70"/>
      <c r="BZB5" s="70"/>
      <c r="BZC5" s="70"/>
      <c r="BZD5" s="70"/>
      <c r="BZE5" s="70"/>
      <c r="BZF5" s="70"/>
      <c r="BZG5" s="70"/>
      <c r="BZH5" s="70"/>
      <c r="BZI5" s="70"/>
      <c r="BZJ5" s="70"/>
      <c r="BZK5" s="70"/>
      <c r="BZL5" s="70"/>
      <c r="BZM5" s="70"/>
      <c r="BZN5" s="70"/>
      <c r="BZO5" s="70"/>
      <c r="BZP5" s="70"/>
      <c r="BZQ5" s="70"/>
      <c r="BZR5" s="70"/>
      <c r="BZS5" s="70"/>
      <c r="BZT5" s="70"/>
      <c r="BZU5" s="70"/>
      <c r="BZV5" s="70"/>
      <c r="BZW5" s="70"/>
      <c r="BZX5" s="70"/>
      <c r="BZY5" s="70"/>
      <c r="BZZ5" s="70"/>
      <c r="CAA5" s="70"/>
      <c r="CAB5" s="70"/>
      <c r="CAC5" s="70"/>
      <c r="CAD5" s="70"/>
      <c r="CAE5" s="70"/>
      <c r="CAF5" s="70"/>
      <c r="CAG5" s="70"/>
      <c r="CAH5" s="70"/>
      <c r="CAI5" s="70"/>
      <c r="CAJ5" s="70"/>
      <c r="CAK5" s="70"/>
      <c r="CAL5" s="70"/>
      <c r="CAM5" s="70"/>
      <c r="CAN5" s="70"/>
      <c r="CAO5" s="70"/>
      <c r="CAP5" s="70"/>
      <c r="CAQ5" s="70"/>
      <c r="CAR5" s="70"/>
      <c r="CAS5" s="70"/>
      <c r="CAT5" s="70"/>
      <c r="CAU5" s="70"/>
      <c r="CAV5" s="70"/>
      <c r="CAW5" s="70"/>
      <c r="CAX5" s="70"/>
      <c r="CAY5" s="70"/>
      <c r="CAZ5" s="70"/>
      <c r="CBA5" s="70"/>
      <c r="CBB5" s="70"/>
      <c r="CBC5" s="70"/>
      <c r="CBD5" s="70"/>
      <c r="CBE5" s="70"/>
      <c r="CBF5" s="70"/>
      <c r="CBG5" s="70"/>
      <c r="CBH5" s="70"/>
      <c r="CBI5" s="70"/>
      <c r="CBJ5" s="70"/>
      <c r="CBK5" s="70"/>
      <c r="CBL5" s="70"/>
      <c r="CBM5" s="70"/>
      <c r="CBN5" s="70"/>
      <c r="CBO5" s="70"/>
      <c r="CBP5" s="70"/>
      <c r="CBQ5" s="70"/>
      <c r="CBR5" s="70"/>
      <c r="CBS5" s="70"/>
      <c r="CBT5" s="70"/>
      <c r="CBU5" s="70"/>
      <c r="CBV5" s="70"/>
      <c r="CBW5" s="70"/>
      <c r="CBX5" s="70"/>
      <c r="CBY5" s="70"/>
      <c r="CBZ5" s="70"/>
      <c r="CCA5" s="70"/>
      <c r="CCB5" s="70"/>
      <c r="CCC5" s="70"/>
      <c r="CCD5" s="70"/>
      <c r="CCE5" s="70"/>
      <c r="CCF5" s="70"/>
      <c r="CCG5" s="70"/>
      <c r="CCH5" s="70"/>
      <c r="CCI5" s="70"/>
      <c r="CCJ5" s="70"/>
      <c r="CCK5" s="70"/>
      <c r="CCL5" s="70"/>
      <c r="CCM5" s="70"/>
      <c r="CCN5" s="70"/>
      <c r="CCO5" s="70"/>
      <c r="CCP5" s="70"/>
      <c r="CCQ5" s="70"/>
      <c r="CCR5" s="70"/>
      <c r="CCS5" s="70"/>
      <c r="CCT5" s="70"/>
      <c r="CCU5" s="70"/>
      <c r="CCV5" s="70"/>
      <c r="CCW5" s="70"/>
      <c r="CCX5" s="70"/>
      <c r="CCY5" s="70"/>
      <c r="CCZ5" s="70"/>
      <c r="CDA5" s="70"/>
      <c r="CDB5" s="70"/>
      <c r="CDC5" s="70"/>
      <c r="CDD5" s="70"/>
      <c r="CDE5" s="70"/>
      <c r="CDF5" s="70"/>
      <c r="CDG5" s="70"/>
      <c r="CDH5" s="70"/>
      <c r="CDI5" s="70"/>
      <c r="CDJ5" s="70"/>
      <c r="CDK5" s="70"/>
      <c r="CDL5" s="70"/>
      <c r="CDM5" s="70"/>
      <c r="CDN5" s="70"/>
      <c r="CDO5" s="70"/>
      <c r="CDP5" s="70"/>
      <c r="CDQ5" s="70"/>
      <c r="CDR5" s="70"/>
      <c r="CDS5" s="70"/>
      <c r="CDT5" s="70"/>
      <c r="CDU5" s="70"/>
      <c r="CDV5" s="70"/>
      <c r="CDW5" s="70"/>
      <c r="CDX5" s="70"/>
      <c r="CDY5" s="70"/>
      <c r="CDZ5" s="70"/>
      <c r="CEA5" s="70"/>
      <c r="CEB5" s="70"/>
      <c r="CEC5" s="70"/>
      <c r="CED5" s="70"/>
      <c r="CEE5" s="70"/>
      <c r="CEF5" s="70"/>
      <c r="CEG5" s="70"/>
      <c r="CEH5" s="70"/>
      <c r="CEI5" s="70"/>
      <c r="CEJ5" s="70"/>
      <c r="CEK5" s="70"/>
      <c r="CEL5" s="70"/>
      <c r="CEM5" s="70"/>
      <c r="CEN5" s="70"/>
      <c r="CEO5" s="70"/>
      <c r="CEP5" s="70"/>
      <c r="CEQ5" s="70"/>
      <c r="CER5" s="70"/>
      <c r="CES5" s="70"/>
      <c r="CET5" s="70"/>
      <c r="CEU5" s="70"/>
      <c r="CEV5" s="70"/>
      <c r="CEW5" s="70"/>
      <c r="CEX5" s="70"/>
      <c r="CEY5" s="70"/>
      <c r="CEZ5" s="70"/>
      <c r="CFA5" s="70"/>
      <c r="CFB5" s="70"/>
      <c r="CFC5" s="70"/>
      <c r="CFD5" s="70"/>
      <c r="CFE5" s="70"/>
      <c r="CFF5" s="70"/>
      <c r="CFG5" s="70"/>
      <c r="CFH5" s="70"/>
      <c r="CFI5" s="70"/>
      <c r="CFJ5" s="70"/>
      <c r="CFK5" s="70"/>
      <c r="CFL5" s="70"/>
      <c r="CFM5" s="70"/>
      <c r="CFN5" s="70"/>
      <c r="CFO5" s="70"/>
      <c r="CFP5" s="70"/>
      <c r="CFQ5" s="70"/>
      <c r="CFR5" s="70"/>
      <c r="CFS5" s="70"/>
      <c r="CFT5" s="70"/>
      <c r="CFU5" s="70"/>
      <c r="CFV5" s="70"/>
      <c r="CFW5" s="70"/>
      <c r="CFX5" s="70"/>
      <c r="CFY5" s="70"/>
      <c r="CFZ5" s="70"/>
      <c r="CGA5" s="70"/>
      <c r="CGB5" s="70"/>
      <c r="CGC5" s="70"/>
      <c r="CGD5" s="70"/>
      <c r="CGE5" s="70"/>
      <c r="CGF5" s="70"/>
      <c r="CGG5" s="70"/>
      <c r="CGH5" s="70"/>
      <c r="CGI5" s="70"/>
      <c r="CGJ5" s="70"/>
      <c r="CGK5" s="70"/>
      <c r="CGL5" s="70"/>
      <c r="CGM5" s="70"/>
      <c r="CGN5" s="70"/>
      <c r="CGO5" s="70"/>
      <c r="CGP5" s="70"/>
      <c r="CGQ5" s="70"/>
      <c r="CGR5" s="70"/>
      <c r="CGS5" s="70"/>
      <c r="CGT5" s="70"/>
      <c r="CGU5" s="70"/>
      <c r="CGV5" s="70"/>
      <c r="CGW5" s="70"/>
      <c r="CGX5" s="70"/>
      <c r="CGY5" s="70"/>
      <c r="CGZ5" s="70"/>
      <c r="CHA5" s="70"/>
      <c r="CHB5" s="70"/>
      <c r="CHC5" s="70"/>
      <c r="CHD5" s="70"/>
      <c r="CHE5" s="70"/>
      <c r="CHF5" s="70"/>
      <c r="CHG5" s="70"/>
      <c r="CHH5" s="70"/>
      <c r="CHI5" s="70"/>
      <c r="CHJ5" s="70"/>
      <c r="CHK5" s="70"/>
      <c r="CHL5" s="70"/>
      <c r="CHM5" s="70"/>
      <c r="CHN5" s="70"/>
      <c r="CHO5" s="70"/>
      <c r="CHP5" s="70"/>
      <c r="CHQ5" s="70"/>
      <c r="CHR5" s="70"/>
      <c r="CHS5" s="70"/>
      <c r="CHT5" s="70"/>
      <c r="CHU5" s="70"/>
      <c r="CHV5" s="70"/>
      <c r="CHW5" s="70"/>
      <c r="CHX5" s="70"/>
      <c r="CHY5" s="70"/>
      <c r="CHZ5" s="70"/>
      <c r="CIA5" s="70"/>
      <c r="CIB5" s="70"/>
      <c r="CIC5" s="70"/>
      <c r="CID5" s="70"/>
      <c r="CIE5" s="70"/>
      <c r="CIF5" s="70"/>
      <c r="CIG5" s="70"/>
      <c r="CIH5" s="70"/>
      <c r="CII5" s="70"/>
      <c r="CIJ5" s="70"/>
      <c r="CIK5" s="70"/>
      <c r="CIL5" s="70"/>
      <c r="CIM5" s="70"/>
      <c r="CIN5" s="70"/>
      <c r="CIO5" s="70"/>
      <c r="CIP5" s="70"/>
      <c r="CIQ5" s="70"/>
      <c r="CIR5" s="70"/>
      <c r="CIS5" s="70"/>
      <c r="CIT5" s="70"/>
      <c r="CIU5" s="70"/>
      <c r="CIV5" s="70"/>
      <c r="CIW5" s="70"/>
      <c r="CIX5" s="70"/>
      <c r="CIY5" s="70"/>
      <c r="CIZ5" s="70"/>
      <c r="CJA5" s="70"/>
      <c r="CJB5" s="70"/>
      <c r="CJC5" s="70"/>
      <c r="CJD5" s="70"/>
      <c r="CJE5" s="70"/>
      <c r="CJF5" s="70"/>
      <c r="CJG5" s="70"/>
      <c r="CJH5" s="70"/>
      <c r="CJI5" s="70"/>
      <c r="CJJ5" s="70"/>
      <c r="CJK5" s="70"/>
      <c r="CJL5" s="70"/>
      <c r="CJM5" s="70"/>
      <c r="CJN5" s="70"/>
      <c r="CJO5" s="70"/>
      <c r="CJP5" s="70"/>
      <c r="CJQ5" s="70"/>
      <c r="CJR5" s="70"/>
      <c r="CJS5" s="70"/>
      <c r="CJT5" s="70"/>
      <c r="CJU5" s="70"/>
      <c r="CJV5" s="70"/>
      <c r="CJW5" s="70"/>
      <c r="CJX5" s="70"/>
      <c r="CJY5" s="70"/>
      <c r="CJZ5" s="70"/>
      <c r="CKA5" s="70"/>
      <c r="CKB5" s="70"/>
      <c r="CKC5" s="70"/>
      <c r="CKD5" s="70"/>
      <c r="CKE5" s="70"/>
      <c r="CKF5" s="70"/>
      <c r="CKG5" s="70"/>
      <c r="CKH5" s="70"/>
      <c r="CKI5" s="70"/>
      <c r="CKJ5" s="70"/>
      <c r="CKK5" s="70"/>
      <c r="CKL5" s="70"/>
      <c r="CKM5" s="70"/>
      <c r="CKN5" s="70"/>
      <c r="CKO5" s="70"/>
      <c r="CKP5" s="70"/>
      <c r="CKQ5" s="70"/>
      <c r="CKR5" s="70"/>
      <c r="CKS5" s="70"/>
      <c r="CKT5" s="70"/>
      <c r="CKU5" s="70"/>
      <c r="CKV5" s="70"/>
      <c r="CKW5" s="70"/>
      <c r="CKX5" s="70"/>
      <c r="CKY5" s="70"/>
      <c r="CKZ5" s="70"/>
      <c r="CLA5" s="70"/>
      <c r="CLB5" s="70"/>
      <c r="CLC5" s="70"/>
      <c r="CLD5" s="70"/>
      <c r="CLE5" s="70"/>
      <c r="CLF5" s="70"/>
      <c r="CLG5" s="70"/>
      <c r="CLH5" s="70"/>
      <c r="CLI5" s="70"/>
      <c r="CLJ5" s="70"/>
      <c r="CLK5" s="70"/>
      <c r="CLL5" s="70"/>
      <c r="CLM5" s="70"/>
      <c r="CLN5" s="70"/>
      <c r="CLO5" s="70"/>
      <c r="CLP5" s="70"/>
      <c r="CLQ5" s="70"/>
      <c r="CLR5" s="70"/>
      <c r="CLS5" s="70"/>
      <c r="CLT5" s="70"/>
      <c r="CLU5" s="70"/>
      <c r="CLV5" s="70"/>
      <c r="CLW5" s="70"/>
      <c r="CLX5" s="70"/>
      <c r="CLY5" s="70"/>
      <c r="CLZ5" s="70"/>
      <c r="CMA5" s="70"/>
      <c r="CMB5" s="70"/>
      <c r="CMC5" s="70"/>
      <c r="CMD5" s="70"/>
      <c r="CME5" s="70"/>
      <c r="CMF5" s="70"/>
      <c r="CMG5" s="70"/>
      <c r="CMH5" s="70"/>
      <c r="CMI5" s="70"/>
      <c r="CMJ5" s="70"/>
      <c r="CMK5" s="70"/>
      <c r="CML5" s="70"/>
      <c r="CMM5" s="70"/>
      <c r="CMN5" s="70"/>
      <c r="CMO5" s="70"/>
      <c r="CMP5" s="70"/>
      <c r="CMQ5" s="70"/>
      <c r="CMR5" s="70"/>
      <c r="CMS5" s="70"/>
      <c r="CMT5" s="70"/>
      <c r="CMU5" s="70"/>
      <c r="CMV5" s="70"/>
      <c r="CMW5" s="70"/>
      <c r="CMX5" s="70"/>
      <c r="CMY5" s="70"/>
      <c r="CMZ5" s="70"/>
      <c r="CNA5" s="70"/>
      <c r="CNB5" s="70"/>
      <c r="CNC5" s="70"/>
      <c r="CND5" s="70"/>
      <c r="CNE5" s="70"/>
      <c r="CNF5" s="70"/>
      <c r="CNG5" s="70"/>
      <c r="CNH5" s="70"/>
      <c r="CNI5" s="70"/>
      <c r="CNJ5" s="70"/>
      <c r="CNK5" s="70"/>
      <c r="CNL5" s="70"/>
      <c r="CNM5" s="70"/>
      <c r="CNN5" s="70"/>
      <c r="CNO5" s="70"/>
      <c r="CNP5" s="70"/>
      <c r="CNQ5" s="70"/>
      <c r="CNR5" s="70"/>
      <c r="CNS5" s="70"/>
      <c r="CNT5" s="70"/>
      <c r="CNU5" s="70"/>
      <c r="CNV5" s="70"/>
      <c r="CNW5" s="70"/>
      <c r="CNX5" s="70"/>
      <c r="CNY5" s="70"/>
      <c r="CNZ5" s="70"/>
      <c r="COA5" s="70"/>
      <c r="COB5" s="70"/>
      <c r="COC5" s="70"/>
      <c r="COD5" s="70"/>
      <c r="COE5" s="70"/>
      <c r="COF5" s="70"/>
      <c r="COG5" s="70"/>
      <c r="COH5" s="70"/>
      <c r="COI5" s="70"/>
      <c r="COJ5" s="70"/>
      <c r="COK5" s="70"/>
      <c r="COL5" s="70"/>
      <c r="COM5" s="70"/>
      <c r="CON5" s="70"/>
      <c r="COO5" s="70"/>
      <c r="COP5" s="70"/>
      <c r="COQ5" s="70"/>
      <c r="COR5" s="70"/>
      <c r="COS5" s="70"/>
      <c r="COT5" s="70"/>
      <c r="COU5" s="70"/>
      <c r="COV5" s="70"/>
      <c r="COW5" s="70"/>
      <c r="COX5" s="70"/>
      <c r="COY5" s="70"/>
      <c r="COZ5" s="70"/>
      <c r="CPA5" s="70"/>
      <c r="CPB5" s="70"/>
      <c r="CPC5" s="70"/>
      <c r="CPD5" s="70"/>
      <c r="CPE5" s="70"/>
      <c r="CPF5" s="70"/>
      <c r="CPG5" s="70"/>
      <c r="CPH5" s="70"/>
      <c r="CPI5" s="70"/>
      <c r="CPJ5" s="70"/>
      <c r="CPK5" s="70"/>
      <c r="CPL5" s="70"/>
      <c r="CPM5" s="70"/>
      <c r="CPN5" s="70"/>
      <c r="CPO5" s="70"/>
      <c r="CPP5" s="70"/>
      <c r="CPQ5" s="70"/>
      <c r="CPR5" s="70"/>
      <c r="CPS5" s="70"/>
      <c r="CPT5" s="70"/>
      <c r="CPU5" s="70"/>
      <c r="CPV5" s="70"/>
      <c r="CPW5" s="70"/>
      <c r="CPX5" s="70"/>
      <c r="CPY5" s="70"/>
      <c r="CPZ5" s="70"/>
      <c r="CQA5" s="70"/>
      <c r="CQB5" s="70"/>
      <c r="CQC5" s="70"/>
      <c r="CQD5" s="70"/>
      <c r="CQE5" s="70"/>
      <c r="CQF5" s="70"/>
      <c r="CQG5" s="70"/>
      <c r="CQH5" s="70"/>
      <c r="CQI5" s="70"/>
      <c r="CQJ5" s="70"/>
      <c r="CQK5" s="70"/>
      <c r="CQL5" s="70"/>
      <c r="CQM5" s="70"/>
      <c r="CQN5" s="70"/>
      <c r="CQO5" s="70"/>
      <c r="CQP5" s="70"/>
      <c r="CQQ5" s="70"/>
      <c r="CQR5" s="70"/>
      <c r="CQS5" s="70"/>
      <c r="CQT5" s="70"/>
      <c r="CQU5" s="70"/>
      <c r="CQV5" s="70"/>
      <c r="CQW5" s="70"/>
      <c r="CQX5" s="70"/>
      <c r="CQY5" s="70"/>
      <c r="CQZ5" s="70"/>
      <c r="CRA5" s="70"/>
      <c r="CRB5" s="70"/>
      <c r="CRC5" s="70"/>
      <c r="CRD5" s="70"/>
      <c r="CRE5" s="70"/>
      <c r="CRF5" s="70"/>
      <c r="CRG5" s="70"/>
      <c r="CRH5" s="70"/>
      <c r="CRI5" s="70"/>
      <c r="CRJ5" s="70"/>
      <c r="CRK5" s="70"/>
      <c r="CRL5" s="70"/>
      <c r="CRM5" s="70"/>
      <c r="CRN5" s="70"/>
      <c r="CRO5" s="70"/>
      <c r="CRP5" s="70"/>
      <c r="CRQ5" s="70"/>
      <c r="CRR5" s="70"/>
      <c r="CRS5" s="70"/>
      <c r="CRT5" s="70"/>
      <c r="CRU5" s="70"/>
      <c r="CRV5" s="70"/>
      <c r="CRW5" s="70"/>
      <c r="CRX5" s="70"/>
      <c r="CRY5" s="70"/>
      <c r="CRZ5" s="70"/>
      <c r="CSA5" s="70"/>
      <c r="CSB5" s="70"/>
      <c r="CSC5" s="70"/>
      <c r="CSD5" s="70"/>
      <c r="CSE5" s="70"/>
      <c r="CSF5" s="70"/>
      <c r="CSG5" s="70"/>
      <c r="CSH5" s="70"/>
      <c r="CSI5" s="70"/>
      <c r="CSJ5" s="70"/>
      <c r="CSK5" s="70"/>
      <c r="CSL5" s="70"/>
      <c r="CSM5" s="70"/>
      <c r="CSN5" s="70"/>
      <c r="CSO5" s="70"/>
      <c r="CSP5" s="70"/>
      <c r="CSQ5" s="70"/>
      <c r="CSR5" s="70"/>
      <c r="CSS5" s="70"/>
      <c r="CST5" s="70"/>
      <c r="CSU5" s="70"/>
      <c r="CSV5" s="70"/>
      <c r="CSW5" s="70"/>
      <c r="CSX5" s="70"/>
      <c r="CSY5" s="70"/>
      <c r="CSZ5" s="70"/>
      <c r="CTA5" s="70"/>
      <c r="CTB5" s="70"/>
      <c r="CTC5" s="70"/>
      <c r="CTD5" s="70"/>
      <c r="CTE5" s="70"/>
      <c r="CTF5" s="70"/>
      <c r="CTG5" s="70"/>
      <c r="CTH5" s="70"/>
      <c r="CTI5" s="70"/>
      <c r="CTJ5" s="70"/>
      <c r="CTK5" s="70"/>
      <c r="CTL5" s="70"/>
      <c r="CTM5" s="70"/>
      <c r="CTN5" s="70"/>
      <c r="CTO5" s="70"/>
      <c r="CTP5" s="70"/>
      <c r="CTQ5" s="70"/>
      <c r="CTR5" s="70"/>
      <c r="CTS5" s="70"/>
      <c r="CTT5" s="70"/>
      <c r="CTU5" s="70"/>
      <c r="CTV5" s="70"/>
      <c r="CTW5" s="70"/>
      <c r="CTX5" s="70"/>
      <c r="CTY5" s="70"/>
      <c r="CTZ5" s="70"/>
      <c r="CUA5" s="70"/>
      <c r="CUB5" s="70"/>
      <c r="CUC5" s="70"/>
      <c r="CUD5" s="70"/>
      <c r="CUE5" s="70"/>
      <c r="CUF5" s="70"/>
      <c r="CUG5" s="70"/>
      <c r="CUH5" s="70"/>
      <c r="CUI5" s="70"/>
      <c r="CUJ5" s="70"/>
      <c r="CUK5" s="70"/>
      <c r="CUL5" s="70"/>
      <c r="CUM5" s="70"/>
      <c r="CUN5" s="70"/>
      <c r="CUO5" s="70"/>
      <c r="CUP5" s="70"/>
      <c r="CUQ5" s="70"/>
      <c r="CUR5" s="70"/>
      <c r="CUS5" s="70"/>
      <c r="CUT5" s="70"/>
      <c r="CUU5" s="70"/>
      <c r="CUV5" s="70"/>
      <c r="CUW5" s="70"/>
      <c r="CUX5" s="70"/>
      <c r="CUY5" s="70"/>
      <c r="CUZ5" s="70"/>
      <c r="CVA5" s="70"/>
      <c r="CVB5" s="70"/>
      <c r="CVC5" s="70"/>
      <c r="CVD5" s="70"/>
      <c r="CVE5" s="70"/>
      <c r="CVF5" s="70"/>
      <c r="CVG5" s="70"/>
      <c r="CVH5" s="70"/>
      <c r="CVI5" s="70"/>
      <c r="CVJ5" s="70"/>
      <c r="CVK5" s="70"/>
      <c r="CVL5" s="70"/>
      <c r="CVM5" s="70"/>
      <c r="CVN5" s="70"/>
      <c r="CVO5" s="70"/>
      <c r="CVP5" s="70"/>
      <c r="CVQ5" s="70"/>
      <c r="CVR5" s="70"/>
      <c r="CVS5" s="70"/>
      <c r="CVT5" s="70"/>
      <c r="CVU5" s="70"/>
      <c r="CVV5" s="70"/>
      <c r="CVW5" s="70"/>
      <c r="CVX5" s="70"/>
      <c r="CVY5" s="70"/>
      <c r="CVZ5" s="70"/>
      <c r="CWA5" s="70"/>
      <c r="CWB5" s="70"/>
      <c r="CWC5" s="70"/>
      <c r="CWD5" s="70"/>
      <c r="CWE5" s="70"/>
      <c r="CWF5" s="70"/>
      <c r="CWG5" s="70"/>
      <c r="CWH5" s="70"/>
      <c r="CWI5" s="70"/>
      <c r="CWJ5" s="70"/>
      <c r="CWK5" s="70"/>
      <c r="CWL5" s="70"/>
      <c r="CWM5" s="70"/>
      <c r="CWN5" s="70"/>
      <c r="CWO5" s="70"/>
      <c r="CWP5" s="70"/>
      <c r="CWQ5" s="70"/>
      <c r="CWR5" s="70"/>
      <c r="CWS5" s="70"/>
      <c r="CWT5" s="70"/>
      <c r="CWU5" s="70"/>
      <c r="CWV5" s="70"/>
      <c r="CWW5" s="70"/>
      <c r="CWX5" s="70"/>
      <c r="CWY5" s="70"/>
      <c r="CWZ5" s="70"/>
      <c r="CXA5" s="70"/>
      <c r="CXB5" s="70"/>
      <c r="CXC5" s="70"/>
      <c r="CXD5" s="70"/>
      <c r="CXE5" s="70"/>
      <c r="CXF5" s="70"/>
      <c r="CXG5" s="70"/>
      <c r="CXH5" s="70"/>
      <c r="CXI5" s="70"/>
      <c r="CXJ5" s="70"/>
      <c r="CXK5" s="70"/>
      <c r="CXL5" s="70"/>
      <c r="CXM5" s="70"/>
      <c r="CXN5" s="70"/>
      <c r="CXO5" s="70"/>
      <c r="CXP5" s="70"/>
      <c r="CXQ5" s="70"/>
      <c r="CXR5" s="70"/>
      <c r="CXS5" s="70"/>
      <c r="CXT5" s="70"/>
      <c r="CXU5" s="70"/>
      <c r="CXV5" s="70"/>
      <c r="CXW5" s="70"/>
      <c r="CXX5" s="70"/>
      <c r="CXY5" s="70"/>
      <c r="CXZ5" s="70"/>
      <c r="CYA5" s="70"/>
      <c r="CYB5" s="70"/>
      <c r="CYC5" s="70"/>
      <c r="CYD5" s="70"/>
      <c r="CYE5" s="70"/>
      <c r="CYF5" s="70"/>
      <c r="CYG5" s="70"/>
      <c r="CYH5" s="70"/>
      <c r="CYI5" s="70"/>
      <c r="CYJ5" s="70"/>
      <c r="CYK5" s="70"/>
      <c r="CYL5" s="70"/>
      <c r="CYM5" s="70"/>
      <c r="CYN5" s="70"/>
      <c r="CYO5" s="70"/>
      <c r="CYP5" s="70"/>
      <c r="CYQ5" s="70"/>
      <c r="CYR5" s="70"/>
      <c r="CYS5" s="70"/>
      <c r="CYT5" s="70"/>
      <c r="CYU5" s="70"/>
      <c r="CYV5" s="70"/>
      <c r="CYW5" s="70"/>
      <c r="CYX5" s="70"/>
      <c r="CYY5" s="70"/>
      <c r="CYZ5" s="70"/>
      <c r="CZA5" s="70"/>
      <c r="CZB5" s="70"/>
      <c r="CZC5" s="70"/>
      <c r="CZD5" s="70"/>
      <c r="CZE5" s="70"/>
      <c r="CZF5" s="70"/>
      <c r="CZG5" s="70"/>
      <c r="CZH5" s="70"/>
      <c r="CZI5" s="70"/>
      <c r="CZJ5" s="70"/>
      <c r="CZK5" s="70"/>
      <c r="CZL5" s="70"/>
      <c r="CZM5" s="70"/>
      <c r="CZN5" s="70"/>
      <c r="CZO5" s="70"/>
      <c r="CZP5" s="70"/>
      <c r="CZQ5" s="70"/>
      <c r="CZR5" s="70"/>
      <c r="CZS5" s="70"/>
      <c r="CZT5" s="70"/>
      <c r="CZU5" s="70"/>
      <c r="CZV5" s="70"/>
      <c r="CZW5" s="70"/>
      <c r="CZX5" s="70"/>
      <c r="CZY5" s="70"/>
      <c r="CZZ5" s="70"/>
      <c r="DAA5" s="70"/>
      <c r="DAB5" s="70"/>
      <c r="DAC5" s="70"/>
      <c r="DAD5" s="70"/>
      <c r="DAE5" s="70"/>
      <c r="DAF5" s="70"/>
      <c r="DAG5" s="70"/>
      <c r="DAH5" s="70"/>
      <c r="DAI5" s="70"/>
      <c r="DAJ5" s="70"/>
      <c r="DAK5" s="70"/>
      <c r="DAL5" s="70"/>
      <c r="DAM5" s="70"/>
      <c r="DAN5" s="70"/>
      <c r="DAO5" s="70"/>
      <c r="DAP5" s="70"/>
      <c r="DAQ5" s="70"/>
      <c r="DAR5" s="70"/>
      <c r="DAS5" s="70"/>
      <c r="DAT5" s="70"/>
      <c r="DAU5" s="70"/>
      <c r="DAV5" s="70"/>
      <c r="DAW5" s="70"/>
      <c r="DAX5" s="70"/>
      <c r="DAY5" s="70"/>
      <c r="DAZ5" s="70"/>
      <c r="DBA5" s="70"/>
      <c r="DBB5" s="70"/>
      <c r="DBC5" s="70"/>
      <c r="DBD5" s="70"/>
      <c r="DBE5" s="70"/>
      <c r="DBF5" s="70"/>
      <c r="DBG5" s="70"/>
      <c r="DBH5" s="70"/>
      <c r="DBI5" s="70"/>
      <c r="DBJ5" s="70"/>
      <c r="DBK5" s="70"/>
      <c r="DBL5" s="70"/>
      <c r="DBM5" s="70"/>
      <c r="DBN5" s="70"/>
      <c r="DBO5" s="70"/>
      <c r="DBP5" s="70"/>
      <c r="DBQ5" s="70"/>
      <c r="DBR5" s="70"/>
      <c r="DBS5" s="70"/>
      <c r="DBT5" s="70"/>
      <c r="DBU5" s="70"/>
      <c r="DBV5" s="70"/>
      <c r="DBW5" s="70"/>
      <c r="DBX5" s="70"/>
      <c r="DBY5" s="70"/>
      <c r="DBZ5" s="70"/>
      <c r="DCA5" s="70"/>
      <c r="DCB5" s="70"/>
      <c r="DCC5" s="70"/>
      <c r="DCD5" s="70"/>
      <c r="DCE5" s="70"/>
      <c r="DCF5" s="70"/>
      <c r="DCG5" s="70"/>
      <c r="DCH5" s="70"/>
      <c r="DCI5" s="70"/>
      <c r="DCJ5" s="70"/>
      <c r="DCK5" s="70"/>
      <c r="DCL5" s="70"/>
      <c r="DCM5" s="70"/>
      <c r="DCN5" s="70"/>
      <c r="DCO5" s="70"/>
      <c r="DCP5" s="70"/>
      <c r="DCQ5" s="70"/>
      <c r="DCR5" s="70"/>
      <c r="DCS5" s="70"/>
      <c r="DCT5" s="70"/>
      <c r="DCU5" s="70"/>
      <c r="DCV5" s="70"/>
      <c r="DCW5" s="70"/>
      <c r="DCX5" s="70"/>
      <c r="DCY5" s="70"/>
      <c r="DCZ5" s="70"/>
      <c r="DDA5" s="70"/>
      <c r="DDB5" s="70"/>
      <c r="DDC5" s="70"/>
      <c r="DDD5" s="70"/>
      <c r="DDE5" s="70"/>
      <c r="DDF5" s="70"/>
      <c r="DDG5" s="70"/>
      <c r="DDH5" s="70"/>
      <c r="DDI5" s="70"/>
      <c r="DDJ5" s="70"/>
      <c r="DDK5" s="70"/>
      <c r="DDL5" s="70"/>
      <c r="DDM5" s="70"/>
      <c r="DDN5" s="70"/>
      <c r="DDO5" s="70"/>
      <c r="DDP5" s="70"/>
      <c r="DDQ5" s="70"/>
      <c r="DDR5" s="70"/>
      <c r="DDS5" s="70"/>
      <c r="DDT5" s="70"/>
      <c r="DDU5" s="70"/>
      <c r="DDV5" s="70"/>
      <c r="DDW5" s="70"/>
      <c r="DDX5" s="70"/>
      <c r="DDY5" s="70"/>
      <c r="DDZ5" s="70"/>
      <c r="DEA5" s="70"/>
      <c r="DEB5" s="70"/>
      <c r="DEC5" s="70"/>
      <c r="DED5" s="70"/>
      <c r="DEE5" s="70"/>
      <c r="DEF5" s="70"/>
      <c r="DEG5" s="70"/>
      <c r="DEH5" s="70"/>
      <c r="DEI5" s="70"/>
      <c r="DEJ5" s="70"/>
      <c r="DEK5" s="70"/>
      <c r="DEL5" s="70"/>
      <c r="DEM5" s="70"/>
      <c r="DEN5" s="70"/>
      <c r="DEO5" s="70"/>
      <c r="DEP5" s="70"/>
      <c r="DEQ5" s="70"/>
      <c r="DER5" s="70"/>
      <c r="DES5" s="70"/>
      <c r="DET5" s="70"/>
      <c r="DEU5" s="70"/>
      <c r="DEV5" s="70"/>
      <c r="DEW5" s="70"/>
      <c r="DEX5" s="70"/>
      <c r="DEY5" s="70"/>
      <c r="DEZ5" s="70"/>
      <c r="DFA5" s="70"/>
      <c r="DFB5" s="70"/>
      <c r="DFC5" s="70"/>
      <c r="DFD5" s="70"/>
      <c r="DFE5" s="70"/>
      <c r="DFF5" s="70"/>
      <c r="DFG5" s="70"/>
      <c r="DFH5" s="70"/>
      <c r="DFI5" s="70"/>
      <c r="DFJ5" s="70"/>
      <c r="DFK5" s="70"/>
      <c r="DFL5" s="70"/>
      <c r="DFM5" s="70"/>
      <c r="DFN5" s="70"/>
      <c r="DFO5" s="70"/>
      <c r="DFP5" s="70"/>
      <c r="DFQ5" s="70"/>
      <c r="DFR5" s="70"/>
      <c r="DFS5" s="70"/>
      <c r="DFT5" s="70"/>
      <c r="DFU5" s="70"/>
      <c r="DFV5" s="70"/>
      <c r="DFW5" s="70"/>
      <c r="DFX5" s="70"/>
      <c r="DFY5" s="70"/>
      <c r="DFZ5" s="70"/>
      <c r="DGA5" s="70"/>
      <c r="DGB5" s="70"/>
      <c r="DGC5" s="70"/>
      <c r="DGD5" s="70"/>
      <c r="DGE5" s="70"/>
      <c r="DGF5" s="70"/>
      <c r="DGG5" s="70"/>
      <c r="DGH5" s="70"/>
      <c r="DGI5" s="70"/>
      <c r="DGJ5" s="70"/>
      <c r="DGK5" s="70"/>
      <c r="DGL5" s="70"/>
      <c r="DGM5" s="70"/>
      <c r="DGN5" s="70"/>
      <c r="DGO5" s="70"/>
      <c r="DGP5" s="70"/>
      <c r="DGQ5" s="70"/>
      <c r="DGR5" s="70"/>
      <c r="DGS5" s="70"/>
      <c r="DGT5" s="70"/>
      <c r="DGU5" s="70"/>
      <c r="DGV5" s="70"/>
      <c r="DGW5" s="70"/>
      <c r="DGX5" s="70"/>
      <c r="DGY5" s="70"/>
      <c r="DGZ5" s="70"/>
      <c r="DHA5" s="70"/>
      <c r="DHB5" s="70"/>
      <c r="DHC5" s="70"/>
      <c r="DHD5" s="70"/>
      <c r="DHE5" s="70"/>
      <c r="DHF5" s="70"/>
      <c r="DHG5" s="70"/>
      <c r="DHH5" s="70"/>
      <c r="DHI5" s="70"/>
      <c r="DHJ5" s="70"/>
      <c r="DHK5" s="70"/>
      <c r="DHL5" s="70"/>
      <c r="DHM5" s="70"/>
      <c r="DHN5" s="70"/>
      <c r="DHO5" s="70"/>
      <c r="DHP5" s="70"/>
      <c r="DHQ5" s="70"/>
      <c r="DHR5" s="70"/>
      <c r="DHS5" s="70"/>
      <c r="DHT5" s="70"/>
      <c r="DHU5" s="70"/>
      <c r="DHV5" s="70"/>
      <c r="DHW5" s="70"/>
      <c r="DHX5" s="70"/>
      <c r="DHY5" s="70"/>
      <c r="DHZ5" s="70"/>
      <c r="DIA5" s="70"/>
      <c r="DIB5" s="70"/>
      <c r="DIC5" s="70"/>
      <c r="DID5" s="70"/>
      <c r="DIE5" s="70"/>
      <c r="DIF5" s="70"/>
      <c r="DIG5" s="70"/>
      <c r="DIH5" s="70"/>
      <c r="DII5" s="70"/>
      <c r="DIJ5" s="70"/>
      <c r="DIK5" s="70"/>
      <c r="DIL5" s="70"/>
      <c r="DIM5" s="70"/>
      <c r="DIN5" s="70"/>
      <c r="DIO5" s="70"/>
      <c r="DIP5" s="70"/>
      <c r="DIQ5" s="70"/>
      <c r="DIR5" s="70"/>
      <c r="DIS5" s="70"/>
      <c r="DIT5" s="70"/>
      <c r="DIU5" s="70"/>
      <c r="DIV5" s="70"/>
      <c r="DIW5" s="70"/>
      <c r="DIX5" s="70"/>
      <c r="DIY5" s="70"/>
      <c r="DIZ5" s="70"/>
      <c r="DJA5" s="70"/>
      <c r="DJB5" s="70"/>
      <c r="DJC5" s="70"/>
      <c r="DJD5" s="70"/>
      <c r="DJE5" s="70"/>
      <c r="DJF5" s="70"/>
      <c r="DJG5" s="70"/>
      <c r="DJH5" s="70"/>
      <c r="DJI5" s="70"/>
      <c r="DJJ5" s="70"/>
      <c r="DJK5" s="70"/>
      <c r="DJL5" s="70"/>
      <c r="DJM5" s="70"/>
      <c r="DJN5" s="70"/>
      <c r="DJO5" s="70"/>
      <c r="DJP5" s="70"/>
      <c r="DJQ5" s="70"/>
      <c r="DJR5" s="70"/>
      <c r="DJS5" s="70"/>
      <c r="DJT5" s="70"/>
      <c r="DJU5" s="70"/>
      <c r="DJV5" s="70"/>
      <c r="DJW5" s="70"/>
      <c r="DJX5" s="70"/>
      <c r="DJY5" s="70"/>
      <c r="DJZ5" s="70"/>
      <c r="DKA5" s="70"/>
      <c r="DKB5" s="70"/>
      <c r="DKC5" s="70"/>
      <c r="DKD5" s="70"/>
      <c r="DKE5" s="70"/>
      <c r="DKF5" s="70"/>
      <c r="DKG5" s="70"/>
      <c r="DKH5" s="70"/>
      <c r="DKI5" s="70"/>
      <c r="DKJ5" s="70"/>
      <c r="DKK5" s="70"/>
      <c r="DKL5" s="70"/>
      <c r="DKM5" s="70"/>
      <c r="DKN5" s="70"/>
      <c r="DKO5" s="70"/>
      <c r="DKP5" s="70"/>
      <c r="DKQ5" s="70"/>
      <c r="DKR5" s="70"/>
      <c r="DKS5" s="70"/>
      <c r="DKT5" s="70"/>
      <c r="DKU5" s="70"/>
      <c r="DKV5" s="70"/>
      <c r="DKW5" s="70"/>
      <c r="DKX5" s="70"/>
      <c r="DKY5" s="70"/>
      <c r="DKZ5" s="70"/>
      <c r="DLA5" s="70"/>
      <c r="DLB5" s="70"/>
      <c r="DLC5" s="70"/>
      <c r="DLD5" s="70"/>
      <c r="DLE5" s="70"/>
      <c r="DLF5" s="70"/>
      <c r="DLG5" s="70"/>
      <c r="DLH5" s="70"/>
      <c r="DLI5" s="70"/>
      <c r="DLJ5" s="70"/>
      <c r="DLK5" s="70"/>
      <c r="DLL5" s="70"/>
      <c r="DLM5" s="70"/>
      <c r="DLN5" s="70"/>
      <c r="DLO5" s="70"/>
      <c r="DLP5" s="70"/>
      <c r="DLQ5" s="70"/>
      <c r="DLR5" s="70"/>
      <c r="DLS5" s="70"/>
      <c r="DLT5" s="70"/>
      <c r="DLU5" s="70"/>
      <c r="DLV5" s="70"/>
      <c r="DLW5" s="70"/>
      <c r="DLX5" s="70"/>
      <c r="DLY5" s="70"/>
      <c r="DLZ5" s="70"/>
      <c r="DMA5" s="70"/>
      <c r="DMB5" s="70"/>
      <c r="DMC5" s="70"/>
      <c r="DMD5" s="70"/>
      <c r="DME5" s="70"/>
      <c r="DMF5" s="70"/>
      <c r="DMG5" s="70"/>
      <c r="DMH5" s="70"/>
      <c r="DMI5" s="70"/>
      <c r="DMJ5" s="70"/>
      <c r="DMK5" s="70"/>
      <c r="DML5" s="70"/>
      <c r="DMM5" s="70"/>
      <c r="DMN5" s="70"/>
      <c r="DMO5" s="70"/>
      <c r="DMP5" s="70"/>
      <c r="DMQ5" s="70"/>
      <c r="DMR5" s="70"/>
      <c r="DMS5" s="70"/>
      <c r="DMT5" s="70"/>
      <c r="DMU5" s="70"/>
      <c r="DMV5" s="70"/>
      <c r="DMW5" s="70"/>
      <c r="DMX5" s="70"/>
      <c r="DMY5" s="70"/>
      <c r="DMZ5" s="70"/>
      <c r="DNA5" s="70"/>
      <c r="DNB5" s="70"/>
      <c r="DNC5" s="70"/>
      <c r="DND5" s="70"/>
      <c r="DNE5" s="70"/>
      <c r="DNF5" s="70"/>
      <c r="DNG5" s="70"/>
      <c r="DNH5" s="70"/>
      <c r="DNI5" s="70"/>
      <c r="DNJ5" s="70"/>
      <c r="DNK5" s="70"/>
      <c r="DNL5" s="70"/>
      <c r="DNM5" s="70"/>
      <c r="DNN5" s="70"/>
      <c r="DNO5" s="70"/>
      <c r="DNP5" s="70"/>
      <c r="DNQ5" s="70"/>
      <c r="DNR5" s="70"/>
      <c r="DNS5" s="70"/>
      <c r="DNT5" s="70"/>
      <c r="DNU5" s="70"/>
      <c r="DNV5" s="70"/>
      <c r="DNW5" s="70"/>
      <c r="DNX5" s="70"/>
      <c r="DNY5" s="70"/>
      <c r="DNZ5" s="70"/>
      <c r="DOA5" s="70"/>
      <c r="DOB5" s="70"/>
      <c r="DOC5" s="70"/>
      <c r="DOD5" s="70"/>
      <c r="DOE5" s="70"/>
      <c r="DOF5" s="70"/>
      <c r="DOG5" s="70"/>
      <c r="DOH5" s="70"/>
      <c r="DOI5" s="70"/>
      <c r="DOJ5" s="70"/>
      <c r="DOK5" s="70"/>
      <c r="DOL5" s="70"/>
      <c r="DOM5" s="70"/>
      <c r="DON5" s="70"/>
      <c r="DOO5" s="70"/>
      <c r="DOP5" s="70"/>
      <c r="DOQ5" s="70"/>
      <c r="DOR5" s="70"/>
      <c r="DOS5" s="70"/>
      <c r="DOT5" s="70"/>
      <c r="DOU5" s="70"/>
      <c r="DOV5" s="70"/>
      <c r="DOW5" s="70"/>
      <c r="DOX5" s="70"/>
      <c r="DOY5" s="70"/>
      <c r="DOZ5" s="70"/>
      <c r="DPA5" s="70"/>
      <c r="DPB5" s="70"/>
      <c r="DPC5" s="70"/>
      <c r="DPD5" s="70"/>
      <c r="DPE5" s="70"/>
      <c r="DPF5" s="70"/>
      <c r="DPG5" s="70"/>
      <c r="DPH5" s="70"/>
      <c r="DPI5" s="70"/>
      <c r="DPJ5" s="70"/>
      <c r="DPK5" s="70"/>
      <c r="DPL5" s="70"/>
      <c r="DPM5" s="70"/>
      <c r="DPN5" s="70"/>
      <c r="DPO5" s="70"/>
      <c r="DPP5" s="70"/>
      <c r="DPQ5" s="70"/>
      <c r="DPR5" s="70"/>
      <c r="DPS5" s="70"/>
      <c r="DPT5" s="70"/>
      <c r="DPU5" s="70"/>
      <c r="DPV5" s="70"/>
      <c r="DPW5" s="70"/>
      <c r="DPX5" s="70"/>
      <c r="DPY5" s="70"/>
      <c r="DPZ5" s="70"/>
      <c r="DQA5" s="70"/>
      <c r="DQB5" s="70"/>
      <c r="DQC5" s="70"/>
      <c r="DQD5" s="70"/>
      <c r="DQE5" s="70"/>
      <c r="DQF5" s="70"/>
      <c r="DQG5" s="70"/>
      <c r="DQH5" s="70"/>
      <c r="DQI5" s="70"/>
      <c r="DQJ5" s="70"/>
      <c r="DQK5" s="70"/>
      <c r="DQL5" s="70"/>
      <c r="DQM5" s="70"/>
      <c r="DQN5" s="70"/>
      <c r="DQO5" s="70"/>
      <c r="DQP5" s="70"/>
      <c r="DQQ5" s="70"/>
      <c r="DQR5" s="70"/>
      <c r="DQS5" s="70"/>
      <c r="DQT5" s="70"/>
      <c r="DQU5" s="70"/>
      <c r="DQV5" s="70"/>
      <c r="DQW5" s="70"/>
      <c r="DQX5" s="70"/>
      <c r="DQY5" s="70"/>
      <c r="DQZ5" s="70"/>
      <c r="DRA5" s="70"/>
      <c r="DRB5" s="70"/>
      <c r="DRC5" s="70"/>
      <c r="DRD5" s="70"/>
      <c r="DRE5" s="70"/>
      <c r="DRF5" s="70"/>
      <c r="DRG5" s="70"/>
      <c r="DRH5" s="70"/>
      <c r="DRI5" s="70"/>
      <c r="DRJ5" s="70"/>
      <c r="DRK5" s="70"/>
      <c r="DRL5" s="70"/>
      <c r="DRM5" s="70"/>
      <c r="DRN5" s="70"/>
      <c r="DRO5" s="70"/>
      <c r="DRP5" s="70"/>
      <c r="DRQ5" s="70"/>
      <c r="DRR5" s="70"/>
      <c r="DRS5" s="70"/>
      <c r="DRT5" s="70"/>
      <c r="DRU5" s="70"/>
      <c r="DRV5" s="70"/>
      <c r="DRW5" s="70"/>
      <c r="DRX5" s="70"/>
      <c r="DRY5" s="70"/>
      <c r="DRZ5" s="70"/>
      <c r="DSA5" s="70"/>
      <c r="DSB5" s="70"/>
      <c r="DSC5" s="70"/>
      <c r="DSD5" s="70"/>
      <c r="DSE5" s="70"/>
      <c r="DSF5" s="70"/>
      <c r="DSG5" s="70"/>
      <c r="DSH5" s="70"/>
      <c r="DSI5" s="70"/>
      <c r="DSJ5" s="70"/>
      <c r="DSK5" s="70"/>
      <c r="DSL5" s="70"/>
      <c r="DSM5" s="70"/>
      <c r="DSN5" s="70"/>
      <c r="DSO5" s="70"/>
      <c r="DSP5" s="70"/>
      <c r="DSQ5" s="70"/>
      <c r="DSR5" s="70"/>
      <c r="DSS5" s="70"/>
      <c r="DST5" s="70"/>
      <c r="DSU5" s="70"/>
      <c r="DSV5" s="70"/>
      <c r="DSW5" s="70"/>
      <c r="DSX5" s="70"/>
      <c r="DSY5" s="70"/>
      <c r="DSZ5" s="70"/>
      <c r="DTA5" s="70"/>
      <c r="DTB5" s="70"/>
      <c r="DTC5" s="70"/>
      <c r="DTD5" s="70"/>
      <c r="DTE5" s="70"/>
      <c r="DTF5" s="70"/>
      <c r="DTG5" s="70"/>
      <c r="DTH5" s="70"/>
      <c r="DTI5" s="70"/>
      <c r="DTJ5" s="70"/>
      <c r="DTK5" s="70"/>
      <c r="DTL5" s="70"/>
      <c r="DTM5" s="70"/>
      <c r="DTN5" s="70"/>
      <c r="DTO5" s="70"/>
      <c r="DTP5" s="70"/>
      <c r="DTQ5" s="70"/>
      <c r="DTR5" s="70"/>
      <c r="DTS5" s="70"/>
      <c r="DTT5" s="70"/>
      <c r="DTU5" s="70"/>
      <c r="DTV5" s="70"/>
      <c r="DTW5" s="70"/>
      <c r="DTX5" s="70"/>
      <c r="DTY5" s="70"/>
      <c r="DTZ5" s="70"/>
      <c r="DUA5" s="70"/>
      <c r="DUB5" s="70"/>
      <c r="DUC5" s="70"/>
      <c r="DUD5" s="70"/>
      <c r="DUE5" s="70"/>
      <c r="DUF5" s="70"/>
      <c r="DUG5" s="70"/>
      <c r="DUH5" s="70"/>
      <c r="DUI5" s="70"/>
      <c r="DUJ5" s="70"/>
      <c r="DUK5" s="70"/>
      <c r="DUL5" s="70"/>
      <c r="DUM5" s="70"/>
      <c r="DUN5" s="70"/>
      <c r="DUO5" s="70"/>
      <c r="DUP5" s="70"/>
      <c r="DUQ5" s="70"/>
      <c r="DUR5" s="70"/>
      <c r="DUS5" s="70"/>
      <c r="DUT5" s="70"/>
      <c r="DUU5" s="70"/>
      <c r="DUV5" s="70"/>
      <c r="DUW5" s="70"/>
      <c r="DUX5" s="70"/>
      <c r="DUY5" s="70"/>
      <c r="DUZ5" s="70"/>
      <c r="DVA5" s="70"/>
      <c r="DVB5" s="70"/>
      <c r="DVC5" s="70"/>
      <c r="DVD5" s="70"/>
      <c r="DVE5" s="70"/>
      <c r="DVF5" s="70"/>
      <c r="DVG5" s="70"/>
      <c r="DVH5" s="70"/>
      <c r="DVI5" s="70"/>
      <c r="DVJ5" s="70"/>
      <c r="DVK5" s="70"/>
      <c r="DVL5" s="70"/>
      <c r="DVM5" s="70"/>
      <c r="DVN5" s="70"/>
      <c r="DVO5" s="70"/>
      <c r="DVP5" s="70"/>
      <c r="DVQ5" s="70"/>
      <c r="DVR5" s="70"/>
      <c r="DVS5" s="70"/>
      <c r="DVT5" s="70"/>
      <c r="DVU5" s="70"/>
      <c r="DVV5" s="70"/>
      <c r="DVW5" s="70"/>
      <c r="DVX5" s="70"/>
      <c r="DVY5" s="70"/>
      <c r="DVZ5" s="70"/>
      <c r="DWA5" s="70"/>
      <c r="DWB5" s="70"/>
      <c r="DWC5" s="70"/>
      <c r="DWD5" s="70"/>
      <c r="DWE5" s="70"/>
      <c r="DWF5" s="70"/>
      <c r="DWG5" s="70"/>
      <c r="DWH5" s="70"/>
      <c r="DWI5" s="70"/>
      <c r="DWJ5" s="70"/>
      <c r="DWK5" s="70"/>
      <c r="DWL5" s="70"/>
      <c r="DWM5" s="70"/>
      <c r="DWN5" s="70"/>
      <c r="DWO5" s="70"/>
      <c r="DWP5" s="70"/>
      <c r="DWQ5" s="70"/>
      <c r="DWR5" s="70"/>
      <c r="DWS5" s="70"/>
      <c r="DWT5" s="70"/>
      <c r="DWU5" s="70"/>
      <c r="DWV5" s="70"/>
      <c r="DWW5" s="70"/>
      <c r="DWX5" s="70"/>
      <c r="DWY5" s="70"/>
      <c r="DWZ5" s="70"/>
      <c r="DXA5" s="70"/>
      <c r="DXB5" s="70"/>
      <c r="DXC5" s="70"/>
      <c r="DXD5" s="70"/>
      <c r="DXE5" s="70"/>
      <c r="DXF5" s="70"/>
      <c r="DXG5" s="70"/>
      <c r="DXH5" s="70"/>
      <c r="DXI5" s="70"/>
      <c r="DXJ5" s="70"/>
      <c r="DXK5" s="70"/>
      <c r="DXL5" s="70"/>
      <c r="DXM5" s="70"/>
      <c r="DXN5" s="70"/>
      <c r="DXO5" s="70"/>
      <c r="DXP5" s="70"/>
      <c r="DXQ5" s="70"/>
      <c r="DXR5" s="70"/>
      <c r="DXS5" s="70"/>
      <c r="DXT5" s="70"/>
      <c r="DXU5" s="70"/>
      <c r="DXV5" s="70"/>
      <c r="DXW5" s="70"/>
      <c r="DXX5" s="70"/>
      <c r="DXY5" s="70"/>
      <c r="DXZ5" s="70"/>
      <c r="DYA5" s="70"/>
      <c r="DYB5" s="70"/>
      <c r="DYC5" s="70"/>
      <c r="DYD5" s="70"/>
      <c r="DYE5" s="70"/>
      <c r="DYF5" s="70"/>
      <c r="DYG5" s="70"/>
      <c r="DYH5" s="70"/>
      <c r="DYI5" s="70"/>
      <c r="DYJ5" s="70"/>
      <c r="DYK5" s="70"/>
      <c r="DYL5" s="70"/>
      <c r="DYM5" s="70"/>
      <c r="DYN5" s="70"/>
      <c r="DYO5" s="70"/>
      <c r="DYP5" s="70"/>
      <c r="DYQ5" s="70"/>
      <c r="DYR5" s="70"/>
      <c r="DYS5" s="70"/>
      <c r="DYT5" s="70"/>
      <c r="DYU5" s="70"/>
      <c r="DYV5" s="70"/>
      <c r="DYW5" s="70"/>
      <c r="DYX5" s="70"/>
      <c r="DYY5" s="70"/>
      <c r="DYZ5" s="70"/>
      <c r="DZA5" s="70"/>
      <c r="DZB5" s="70"/>
      <c r="DZC5" s="70"/>
      <c r="DZD5" s="70"/>
      <c r="DZE5" s="70"/>
      <c r="DZF5" s="70"/>
      <c r="DZG5" s="70"/>
      <c r="DZH5" s="70"/>
      <c r="DZI5" s="70"/>
      <c r="DZJ5" s="70"/>
      <c r="DZK5" s="70"/>
      <c r="DZL5" s="70"/>
      <c r="DZM5" s="70"/>
      <c r="DZN5" s="70"/>
      <c r="DZO5" s="70"/>
      <c r="DZP5" s="70"/>
      <c r="DZQ5" s="70"/>
      <c r="DZR5" s="70"/>
      <c r="DZS5" s="70"/>
      <c r="DZT5" s="70"/>
      <c r="DZU5" s="70"/>
      <c r="DZV5" s="70"/>
      <c r="DZW5" s="70"/>
      <c r="DZX5" s="70"/>
      <c r="DZY5" s="70"/>
      <c r="DZZ5" s="70"/>
      <c r="EAA5" s="70"/>
      <c r="EAB5" s="70"/>
      <c r="EAC5" s="70"/>
      <c r="EAD5" s="70"/>
      <c r="EAE5" s="70"/>
      <c r="EAF5" s="70"/>
      <c r="EAG5" s="70"/>
      <c r="EAH5" s="70"/>
      <c r="EAI5" s="70"/>
      <c r="EAJ5" s="70"/>
      <c r="EAK5" s="70"/>
      <c r="EAL5" s="70"/>
      <c r="EAM5" s="70"/>
      <c r="EAN5" s="70"/>
      <c r="EAO5" s="70"/>
      <c r="EAP5" s="70"/>
      <c r="EAQ5" s="70"/>
      <c r="EAR5" s="70"/>
      <c r="EAS5" s="70"/>
      <c r="EAT5" s="70"/>
      <c r="EAU5" s="70"/>
      <c r="EAV5" s="70"/>
      <c r="EAW5" s="70"/>
      <c r="EAX5" s="70"/>
      <c r="EAY5" s="70"/>
      <c r="EAZ5" s="70"/>
      <c r="EBA5" s="70"/>
      <c r="EBB5" s="70"/>
      <c r="EBC5" s="70"/>
      <c r="EBD5" s="70"/>
      <c r="EBE5" s="70"/>
      <c r="EBF5" s="70"/>
      <c r="EBG5" s="70"/>
      <c r="EBH5" s="70"/>
      <c r="EBI5" s="70"/>
      <c r="EBJ5" s="70"/>
      <c r="EBK5" s="70"/>
      <c r="EBL5" s="70"/>
      <c r="EBM5" s="70"/>
      <c r="EBN5" s="70"/>
      <c r="EBO5" s="70"/>
      <c r="EBP5" s="70"/>
      <c r="EBQ5" s="70"/>
      <c r="EBR5" s="70"/>
      <c r="EBS5" s="70"/>
      <c r="EBT5" s="70"/>
      <c r="EBU5" s="70"/>
      <c r="EBV5" s="70"/>
      <c r="EBW5" s="70"/>
      <c r="EBX5" s="70"/>
      <c r="EBY5" s="70"/>
      <c r="EBZ5" s="70"/>
      <c r="ECA5" s="70"/>
      <c r="ECB5" s="70"/>
      <c r="ECC5" s="70"/>
      <c r="ECD5" s="70"/>
      <c r="ECE5" s="70"/>
      <c r="ECF5" s="70"/>
      <c r="ECG5" s="70"/>
      <c r="ECH5" s="70"/>
      <c r="ECI5" s="70"/>
      <c r="ECJ5" s="70"/>
      <c r="ECK5" s="70"/>
      <c r="ECL5" s="70"/>
      <c r="ECM5" s="70"/>
      <c r="ECN5" s="70"/>
      <c r="ECO5" s="70"/>
      <c r="ECP5" s="70"/>
      <c r="ECQ5" s="70"/>
      <c r="ECR5" s="70"/>
      <c r="ECS5" s="70"/>
      <c r="ECT5" s="70"/>
      <c r="ECU5" s="70"/>
      <c r="ECV5" s="70"/>
      <c r="ECW5" s="70"/>
      <c r="ECX5" s="70"/>
      <c r="ECY5" s="70"/>
      <c r="ECZ5" s="70"/>
      <c r="EDA5" s="70"/>
      <c r="EDB5" s="70"/>
      <c r="EDC5" s="70"/>
      <c r="EDD5" s="70"/>
      <c r="EDE5" s="70"/>
      <c r="EDF5" s="70"/>
      <c r="EDG5" s="70"/>
      <c r="EDH5" s="70"/>
      <c r="EDI5" s="70"/>
      <c r="EDJ5" s="70"/>
      <c r="EDK5" s="70"/>
      <c r="EDL5" s="70"/>
      <c r="EDM5" s="70"/>
      <c r="EDN5" s="70"/>
      <c r="EDO5" s="70"/>
      <c r="EDP5" s="70"/>
      <c r="EDQ5" s="70"/>
      <c r="EDR5" s="70"/>
      <c r="EDS5" s="70"/>
      <c r="EDT5" s="70"/>
      <c r="EDU5" s="70"/>
      <c r="EDV5" s="70"/>
      <c r="EDW5" s="70"/>
      <c r="EDX5" s="70"/>
      <c r="EDY5" s="70"/>
      <c r="EDZ5" s="70"/>
      <c r="EEA5" s="70"/>
      <c r="EEB5" s="70"/>
      <c r="EEC5" s="70"/>
      <c r="EED5" s="70"/>
      <c r="EEE5" s="70"/>
      <c r="EEF5" s="70"/>
      <c r="EEG5" s="70"/>
      <c r="EEH5" s="70"/>
      <c r="EEI5" s="70"/>
      <c r="EEJ5" s="70"/>
      <c r="EEK5" s="70"/>
      <c r="EEL5" s="70"/>
      <c r="EEM5" s="70"/>
      <c r="EEN5" s="70"/>
      <c r="EEO5" s="70"/>
      <c r="EEP5" s="70"/>
      <c r="EEQ5" s="70"/>
      <c r="EER5" s="70"/>
      <c r="EES5" s="70"/>
      <c r="EET5" s="70"/>
      <c r="EEU5" s="70"/>
      <c r="EEV5" s="70"/>
      <c r="EEW5" s="70"/>
      <c r="EEX5" s="70"/>
      <c r="EEY5" s="70"/>
      <c r="EEZ5" s="70"/>
      <c r="EFA5" s="70"/>
      <c r="EFB5" s="70"/>
      <c r="EFC5" s="70"/>
      <c r="EFD5" s="70"/>
      <c r="EFE5" s="70"/>
      <c r="EFF5" s="70"/>
      <c r="EFG5" s="70"/>
      <c r="EFH5" s="70"/>
      <c r="EFI5" s="70"/>
      <c r="EFJ5" s="70"/>
      <c r="EFK5" s="70"/>
      <c r="EFL5" s="70"/>
      <c r="EFM5" s="70"/>
      <c r="EFN5" s="70"/>
      <c r="EFO5" s="70"/>
      <c r="EFP5" s="70"/>
      <c r="EFQ5" s="70"/>
      <c r="EFR5" s="70"/>
      <c r="EFS5" s="70"/>
      <c r="EFT5" s="70"/>
      <c r="EFU5" s="70"/>
      <c r="EFV5" s="70"/>
      <c r="EFW5" s="70"/>
      <c r="EFX5" s="70"/>
      <c r="EFY5" s="70"/>
      <c r="EFZ5" s="70"/>
      <c r="EGA5" s="70"/>
      <c r="EGB5" s="70"/>
      <c r="EGC5" s="70"/>
      <c r="EGD5" s="70"/>
      <c r="EGE5" s="70"/>
      <c r="EGF5" s="70"/>
      <c r="EGG5" s="70"/>
      <c r="EGH5" s="70"/>
      <c r="EGI5" s="70"/>
      <c r="EGJ5" s="70"/>
      <c r="EGK5" s="70"/>
      <c r="EGL5" s="70"/>
      <c r="EGM5" s="70"/>
      <c r="EGN5" s="70"/>
      <c r="EGO5" s="70"/>
      <c r="EGP5" s="70"/>
      <c r="EGQ5" s="70"/>
      <c r="EGR5" s="70"/>
      <c r="EGS5" s="70"/>
      <c r="EGT5" s="70"/>
      <c r="EGU5" s="70"/>
      <c r="EGV5" s="70"/>
      <c r="EGW5" s="70"/>
      <c r="EGX5" s="70"/>
      <c r="EGY5" s="70"/>
      <c r="EGZ5" s="70"/>
      <c r="EHA5" s="70"/>
      <c r="EHB5" s="70"/>
      <c r="EHC5" s="70"/>
      <c r="EHD5" s="70"/>
      <c r="EHE5" s="70"/>
      <c r="EHF5" s="70"/>
      <c r="EHG5" s="70"/>
      <c r="EHH5" s="70"/>
      <c r="EHI5" s="70"/>
      <c r="EHJ5" s="70"/>
      <c r="EHK5" s="70"/>
      <c r="EHL5" s="70"/>
      <c r="EHM5" s="70"/>
      <c r="EHN5" s="70"/>
      <c r="EHO5" s="70"/>
      <c r="EHP5" s="70"/>
      <c r="EHQ5" s="70"/>
      <c r="EHR5" s="70"/>
      <c r="EHS5" s="70"/>
      <c r="EHT5" s="70"/>
      <c r="EHU5" s="70"/>
      <c r="EHV5" s="70"/>
      <c r="EHW5" s="70"/>
      <c r="EHX5" s="70"/>
      <c r="EHY5" s="70"/>
      <c r="EHZ5" s="70"/>
      <c r="EIA5" s="70"/>
      <c r="EIB5" s="70"/>
      <c r="EIC5" s="70"/>
      <c r="EID5" s="70"/>
      <c r="EIE5" s="70"/>
      <c r="EIF5" s="70"/>
      <c r="EIG5" s="70"/>
      <c r="EIH5" s="70"/>
      <c r="EII5" s="70"/>
      <c r="EIJ5" s="70"/>
      <c r="EIK5" s="70"/>
      <c r="EIL5" s="70"/>
      <c r="EIM5" s="70"/>
      <c r="EIN5" s="70"/>
      <c r="EIO5" s="70"/>
      <c r="EIP5" s="70"/>
      <c r="EIQ5" s="70"/>
      <c r="EIR5" s="70"/>
      <c r="EIS5" s="70"/>
      <c r="EIT5" s="70"/>
      <c r="EIU5" s="70"/>
      <c r="EIV5" s="70"/>
      <c r="EIW5" s="70"/>
      <c r="EIX5" s="70"/>
      <c r="EIY5" s="70"/>
      <c r="EIZ5" s="70"/>
      <c r="EJA5" s="70"/>
      <c r="EJB5" s="70"/>
      <c r="EJC5" s="70"/>
      <c r="EJD5" s="70"/>
      <c r="EJE5" s="70"/>
      <c r="EJF5" s="70"/>
      <c r="EJG5" s="70"/>
      <c r="EJH5" s="70"/>
      <c r="EJI5" s="70"/>
      <c r="EJJ5" s="70"/>
      <c r="EJK5" s="70"/>
      <c r="EJL5" s="70"/>
      <c r="EJM5" s="70"/>
      <c r="EJN5" s="70"/>
      <c r="EJO5" s="70"/>
      <c r="EJP5" s="70"/>
      <c r="EJQ5" s="70"/>
      <c r="EJR5" s="70"/>
      <c r="EJS5" s="70"/>
      <c r="EJT5" s="70"/>
      <c r="EJU5" s="70"/>
      <c r="EJV5" s="70"/>
      <c r="EJW5" s="70"/>
      <c r="EJX5" s="70"/>
      <c r="EJY5" s="70"/>
      <c r="EJZ5" s="70"/>
      <c r="EKA5" s="70"/>
      <c r="EKB5" s="70"/>
      <c r="EKC5" s="70"/>
      <c r="EKD5" s="70"/>
      <c r="EKE5" s="70"/>
      <c r="EKF5" s="70"/>
      <c r="EKG5" s="70"/>
      <c r="EKH5" s="70"/>
      <c r="EKI5" s="70"/>
      <c r="EKJ5" s="70"/>
      <c r="EKK5" s="70"/>
      <c r="EKL5" s="70"/>
      <c r="EKM5" s="70"/>
      <c r="EKN5" s="70"/>
      <c r="EKO5" s="70"/>
      <c r="EKP5" s="70"/>
      <c r="EKQ5" s="70"/>
      <c r="EKR5" s="70"/>
      <c r="EKS5" s="70"/>
      <c r="EKT5" s="70"/>
      <c r="EKU5" s="70"/>
      <c r="EKV5" s="70"/>
      <c r="EKW5" s="70"/>
      <c r="EKX5" s="70"/>
      <c r="EKY5" s="70"/>
      <c r="EKZ5" s="70"/>
      <c r="ELA5" s="70"/>
      <c r="ELB5" s="70"/>
      <c r="ELC5" s="70"/>
      <c r="ELD5" s="70"/>
      <c r="ELE5" s="70"/>
      <c r="ELF5" s="70"/>
      <c r="ELG5" s="70"/>
      <c r="ELH5" s="70"/>
      <c r="ELI5" s="70"/>
      <c r="ELJ5" s="70"/>
      <c r="ELK5" s="70"/>
      <c r="ELL5" s="70"/>
      <c r="ELM5" s="70"/>
      <c r="ELN5" s="70"/>
      <c r="ELO5" s="70"/>
      <c r="ELP5" s="70"/>
      <c r="ELQ5" s="70"/>
      <c r="ELR5" s="70"/>
      <c r="ELS5" s="70"/>
      <c r="ELT5" s="70"/>
      <c r="ELU5" s="70"/>
      <c r="ELV5" s="70"/>
      <c r="ELW5" s="70"/>
      <c r="ELX5" s="70"/>
      <c r="ELY5" s="70"/>
      <c r="ELZ5" s="70"/>
      <c r="EMA5" s="70"/>
      <c r="EMB5" s="70"/>
      <c r="EMC5" s="70"/>
      <c r="EMD5" s="70"/>
      <c r="EME5" s="70"/>
      <c r="EMF5" s="70"/>
      <c r="EMG5" s="70"/>
      <c r="EMH5" s="70"/>
      <c r="EMI5" s="70"/>
      <c r="EMJ5" s="70"/>
      <c r="EMK5" s="70"/>
      <c r="EML5" s="70"/>
      <c r="EMM5" s="70"/>
      <c r="EMN5" s="70"/>
      <c r="EMO5" s="70"/>
      <c r="EMP5" s="70"/>
      <c r="EMQ5" s="70"/>
      <c r="EMR5" s="70"/>
      <c r="EMS5" s="70"/>
      <c r="EMT5" s="70"/>
      <c r="EMU5" s="70"/>
      <c r="EMV5" s="70"/>
      <c r="EMW5" s="70"/>
      <c r="EMX5" s="70"/>
      <c r="EMY5" s="70"/>
      <c r="EMZ5" s="70"/>
      <c r="ENA5" s="70"/>
      <c r="ENB5" s="70"/>
      <c r="ENC5" s="70"/>
      <c r="END5" s="70"/>
      <c r="ENE5" s="70"/>
      <c r="ENF5" s="70"/>
      <c r="ENG5" s="70"/>
      <c r="ENH5" s="70"/>
      <c r="ENI5" s="70"/>
      <c r="ENJ5" s="70"/>
      <c r="ENK5" s="70"/>
      <c r="ENL5" s="70"/>
      <c r="ENM5" s="70"/>
      <c r="ENN5" s="70"/>
      <c r="ENO5" s="70"/>
      <c r="ENP5" s="70"/>
      <c r="ENQ5" s="70"/>
      <c r="ENR5" s="70"/>
      <c r="ENS5" s="70"/>
      <c r="ENT5" s="70"/>
      <c r="ENU5" s="70"/>
      <c r="ENV5" s="70"/>
      <c r="ENW5" s="70"/>
      <c r="ENX5" s="70"/>
      <c r="ENY5" s="70"/>
      <c r="ENZ5" s="70"/>
      <c r="EOA5" s="70"/>
      <c r="EOB5" s="70"/>
      <c r="EOC5" s="70"/>
      <c r="EOD5" s="70"/>
      <c r="EOE5" s="70"/>
      <c r="EOF5" s="70"/>
      <c r="EOG5" s="70"/>
      <c r="EOH5" s="70"/>
      <c r="EOI5" s="70"/>
      <c r="EOJ5" s="70"/>
      <c r="EOK5" s="70"/>
      <c r="EOL5" s="70"/>
      <c r="EOM5" s="70"/>
      <c r="EON5" s="70"/>
      <c r="EOO5" s="70"/>
      <c r="EOP5" s="70"/>
      <c r="EOQ5" s="70"/>
      <c r="EOR5" s="70"/>
      <c r="EOS5" s="70"/>
      <c r="EOT5" s="70"/>
      <c r="EOU5" s="70"/>
      <c r="EOV5" s="70"/>
      <c r="EOW5" s="70"/>
      <c r="EOX5" s="70"/>
      <c r="EOY5" s="70"/>
      <c r="EOZ5" s="70"/>
      <c r="EPA5" s="70"/>
      <c r="EPB5" s="70"/>
      <c r="EPC5" s="70"/>
      <c r="EPD5" s="70"/>
      <c r="EPE5" s="70"/>
      <c r="EPF5" s="70"/>
      <c r="EPG5" s="70"/>
      <c r="EPH5" s="70"/>
      <c r="EPI5" s="70"/>
      <c r="EPJ5" s="70"/>
      <c r="EPK5" s="70"/>
      <c r="EPL5" s="70"/>
      <c r="EPM5" s="70"/>
      <c r="EPN5" s="70"/>
      <c r="EPO5" s="70"/>
      <c r="EPP5" s="70"/>
      <c r="EPQ5" s="70"/>
      <c r="EPR5" s="70"/>
      <c r="EPS5" s="70"/>
      <c r="EPT5" s="70"/>
      <c r="EPU5" s="70"/>
      <c r="EPV5" s="70"/>
      <c r="EPW5" s="70"/>
      <c r="EPX5" s="70"/>
      <c r="EPY5" s="70"/>
      <c r="EPZ5" s="70"/>
      <c r="EQA5" s="70"/>
      <c r="EQB5" s="70"/>
      <c r="EQC5" s="70"/>
      <c r="EQD5" s="70"/>
      <c r="EQE5" s="70"/>
      <c r="EQF5" s="70"/>
      <c r="EQG5" s="70"/>
      <c r="EQH5" s="70"/>
      <c r="EQI5" s="70"/>
      <c r="EQJ5" s="70"/>
      <c r="EQK5" s="70"/>
      <c r="EQL5" s="70"/>
      <c r="EQM5" s="70"/>
      <c r="EQN5" s="70"/>
      <c r="EQO5" s="70"/>
      <c r="EQP5" s="70"/>
      <c r="EQQ5" s="70"/>
      <c r="EQR5" s="70"/>
      <c r="EQS5" s="70"/>
      <c r="EQT5" s="70"/>
      <c r="EQU5" s="70"/>
      <c r="EQV5" s="70"/>
      <c r="EQW5" s="70"/>
      <c r="EQX5" s="70"/>
      <c r="EQY5" s="70"/>
      <c r="EQZ5" s="70"/>
      <c r="ERA5" s="70"/>
      <c r="ERB5" s="70"/>
      <c r="ERC5" s="70"/>
      <c r="ERD5" s="70"/>
      <c r="ERE5" s="70"/>
      <c r="ERF5" s="70"/>
      <c r="ERG5" s="70"/>
      <c r="ERH5" s="70"/>
      <c r="ERI5" s="70"/>
      <c r="ERJ5" s="70"/>
      <c r="ERK5" s="70"/>
      <c r="ERL5" s="70"/>
      <c r="ERM5" s="70"/>
      <c r="ERN5" s="70"/>
      <c r="ERO5" s="70"/>
      <c r="ERP5" s="70"/>
      <c r="ERQ5" s="70"/>
      <c r="ERR5" s="70"/>
      <c r="ERS5" s="70"/>
      <c r="ERT5" s="70"/>
      <c r="ERU5" s="70"/>
      <c r="ERV5" s="70"/>
      <c r="ERW5" s="70"/>
      <c r="ERX5" s="70"/>
      <c r="ERY5" s="70"/>
      <c r="ERZ5" s="70"/>
      <c r="ESA5" s="70"/>
      <c r="ESB5" s="70"/>
      <c r="ESC5" s="70"/>
      <c r="ESD5" s="70"/>
      <c r="ESE5" s="70"/>
      <c r="ESF5" s="70"/>
      <c r="ESG5" s="70"/>
      <c r="ESH5" s="70"/>
      <c r="ESI5" s="70"/>
      <c r="ESJ5" s="70"/>
      <c r="ESK5" s="70"/>
      <c r="ESL5" s="70"/>
      <c r="ESM5" s="70"/>
      <c r="ESN5" s="70"/>
      <c r="ESO5" s="70"/>
      <c r="ESP5" s="70"/>
      <c r="ESQ5" s="70"/>
      <c r="ESR5" s="70"/>
      <c r="ESS5" s="70"/>
      <c r="EST5" s="70"/>
      <c r="ESU5" s="70"/>
      <c r="ESV5" s="70"/>
      <c r="ESW5" s="70"/>
      <c r="ESX5" s="70"/>
      <c r="ESY5" s="70"/>
      <c r="ESZ5" s="70"/>
      <c r="ETA5" s="70"/>
      <c r="ETB5" s="70"/>
      <c r="ETC5" s="70"/>
      <c r="ETD5" s="70"/>
      <c r="ETE5" s="70"/>
      <c r="ETF5" s="70"/>
      <c r="ETG5" s="70"/>
      <c r="ETH5" s="70"/>
      <c r="ETI5" s="70"/>
      <c r="ETJ5" s="70"/>
      <c r="ETK5" s="70"/>
      <c r="ETL5" s="70"/>
      <c r="ETM5" s="70"/>
      <c r="ETN5" s="70"/>
      <c r="ETO5" s="70"/>
      <c r="ETP5" s="70"/>
      <c r="ETQ5" s="70"/>
      <c r="ETR5" s="70"/>
      <c r="ETS5" s="70"/>
      <c r="ETT5" s="70"/>
      <c r="ETU5" s="70"/>
      <c r="ETV5" s="70"/>
      <c r="ETW5" s="70"/>
      <c r="ETX5" s="70"/>
      <c r="ETY5" s="70"/>
      <c r="ETZ5" s="70"/>
      <c r="EUA5" s="70"/>
      <c r="EUB5" s="70"/>
      <c r="EUC5" s="70"/>
      <c r="EUD5" s="70"/>
      <c r="EUE5" s="70"/>
      <c r="EUF5" s="70"/>
      <c r="EUG5" s="70"/>
      <c r="EUH5" s="70"/>
      <c r="EUI5" s="70"/>
      <c r="EUJ5" s="70"/>
      <c r="EUK5" s="70"/>
      <c r="EUL5" s="70"/>
      <c r="EUM5" s="70"/>
      <c r="EUN5" s="70"/>
      <c r="EUO5" s="70"/>
      <c r="EUP5" s="70"/>
      <c r="EUQ5" s="70"/>
      <c r="EUR5" s="70"/>
      <c r="EUS5" s="70"/>
      <c r="EUT5" s="70"/>
      <c r="EUU5" s="70"/>
      <c r="EUV5" s="70"/>
      <c r="EUW5" s="70"/>
      <c r="EUX5" s="70"/>
      <c r="EUY5" s="70"/>
      <c r="EUZ5" s="70"/>
      <c r="EVA5" s="70"/>
      <c r="EVB5" s="70"/>
      <c r="EVC5" s="70"/>
      <c r="EVD5" s="70"/>
      <c r="EVE5" s="70"/>
      <c r="EVF5" s="70"/>
      <c r="EVG5" s="70"/>
      <c r="EVH5" s="70"/>
      <c r="EVI5" s="70"/>
      <c r="EVJ5" s="70"/>
      <c r="EVK5" s="70"/>
      <c r="EVL5" s="70"/>
      <c r="EVM5" s="70"/>
      <c r="EVN5" s="70"/>
      <c r="EVO5" s="70"/>
      <c r="EVP5" s="70"/>
      <c r="EVQ5" s="70"/>
      <c r="EVR5" s="70"/>
      <c r="EVS5" s="70"/>
      <c r="EVT5" s="70"/>
      <c r="EVU5" s="70"/>
      <c r="EVV5" s="70"/>
      <c r="EVW5" s="70"/>
      <c r="EVX5" s="70"/>
      <c r="EVY5" s="70"/>
      <c r="EVZ5" s="70"/>
      <c r="EWA5" s="70"/>
      <c r="EWB5" s="70"/>
      <c r="EWC5" s="70"/>
      <c r="EWD5" s="70"/>
      <c r="EWE5" s="70"/>
      <c r="EWF5" s="70"/>
      <c r="EWG5" s="70"/>
      <c r="EWH5" s="70"/>
      <c r="EWI5" s="70"/>
      <c r="EWJ5" s="70"/>
      <c r="EWK5" s="70"/>
      <c r="EWL5" s="70"/>
      <c r="EWM5" s="70"/>
      <c r="EWN5" s="70"/>
      <c r="EWO5" s="70"/>
      <c r="EWP5" s="70"/>
      <c r="EWQ5" s="70"/>
      <c r="EWR5" s="70"/>
      <c r="EWS5" s="70"/>
      <c r="EWT5" s="70"/>
      <c r="EWU5" s="70"/>
      <c r="EWV5" s="70"/>
      <c r="EWW5" s="70"/>
      <c r="EWX5" s="70"/>
      <c r="EWY5" s="70"/>
      <c r="EWZ5" s="70"/>
      <c r="EXA5" s="70"/>
      <c r="EXB5" s="70"/>
      <c r="EXC5" s="70"/>
      <c r="EXD5" s="70"/>
      <c r="EXE5" s="70"/>
      <c r="EXF5" s="70"/>
      <c r="EXG5" s="70"/>
      <c r="EXH5" s="70"/>
      <c r="EXI5" s="70"/>
      <c r="EXJ5" s="70"/>
      <c r="EXK5" s="70"/>
      <c r="EXL5" s="70"/>
      <c r="EXM5" s="70"/>
      <c r="EXN5" s="70"/>
      <c r="EXO5" s="70"/>
      <c r="EXP5" s="70"/>
      <c r="EXQ5" s="70"/>
      <c r="EXR5" s="70"/>
      <c r="EXS5" s="70"/>
      <c r="EXT5" s="70"/>
      <c r="EXU5" s="70"/>
      <c r="EXV5" s="70"/>
      <c r="EXW5" s="70"/>
      <c r="EXX5" s="70"/>
      <c r="EXY5" s="70"/>
      <c r="EXZ5" s="70"/>
      <c r="EYA5" s="70"/>
      <c r="EYB5" s="70"/>
      <c r="EYC5" s="70"/>
      <c r="EYD5" s="70"/>
      <c r="EYE5" s="70"/>
      <c r="EYF5" s="70"/>
      <c r="EYG5" s="70"/>
      <c r="EYH5" s="70"/>
      <c r="EYI5" s="70"/>
      <c r="EYJ5" s="70"/>
      <c r="EYK5" s="70"/>
      <c r="EYL5" s="70"/>
      <c r="EYM5" s="70"/>
      <c r="EYN5" s="70"/>
      <c r="EYO5" s="70"/>
      <c r="EYP5" s="70"/>
      <c r="EYQ5" s="70"/>
      <c r="EYR5" s="70"/>
      <c r="EYS5" s="70"/>
      <c r="EYT5" s="70"/>
      <c r="EYU5" s="70"/>
      <c r="EYV5" s="70"/>
      <c r="EYW5" s="70"/>
      <c r="EYX5" s="70"/>
      <c r="EYY5" s="70"/>
      <c r="EYZ5" s="70"/>
      <c r="EZA5" s="70"/>
      <c r="EZB5" s="70"/>
      <c r="EZC5" s="70"/>
      <c r="EZD5" s="70"/>
      <c r="EZE5" s="70"/>
      <c r="EZF5" s="70"/>
      <c r="EZG5" s="70"/>
      <c r="EZH5" s="70"/>
      <c r="EZI5" s="70"/>
      <c r="EZJ5" s="70"/>
      <c r="EZK5" s="70"/>
      <c r="EZL5" s="70"/>
      <c r="EZM5" s="70"/>
      <c r="EZN5" s="70"/>
      <c r="EZO5" s="70"/>
      <c r="EZP5" s="70"/>
      <c r="EZQ5" s="70"/>
      <c r="EZR5" s="70"/>
      <c r="EZS5" s="70"/>
      <c r="EZT5" s="70"/>
      <c r="EZU5" s="70"/>
      <c r="EZV5" s="70"/>
      <c r="EZW5" s="70"/>
      <c r="EZX5" s="70"/>
      <c r="EZY5" s="70"/>
      <c r="EZZ5" s="70"/>
      <c r="FAA5" s="70"/>
      <c r="FAB5" s="70"/>
      <c r="FAC5" s="70"/>
      <c r="FAD5" s="70"/>
      <c r="FAE5" s="70"/>
      <c r="FAF5" s="70"/>
      <c r="FAG5" s="70"/>
      <c r="FAH5" s="70"/>
      <c r="FAI5" s="70"/>
      <c r="FAJ5" s="70"/>
      <c r="FAK5" s="70"/>
      <c r="FAL5" s="70"/>
      <c r="FAM5" s="70"/>
      <c r="FAN5" s="70"/>
      <c r="FAO5" s="70"/>
      <c r="FAP5" s="70"/>
      <c r="FAQ5" s="70"/>
      <c r="FAR5" s="70"/>
      <c r="FAS5" s="70"/>
      <c r="FAT5" s="70"/>
      <c r="FAU5" s="70"/>
      <c r="FAV5" s="70"/>
      <c r="FAW5" s="70"/>
      <c r="FAX5" s="70"/>
      <c r="FAY5" s="70"/>
      <c r="FAZ5" s="70"/>
      <c r="FBA5" s="70"/>
      <c r="FBB5" s="70"/>
      <c r="FBC5" s="70"/>
      <c r="FBD5" s="70"/>
      <c r="FBE5" s="70"/>
      <c r="FBF5" s="70"/>
      <c r="FBG5" s="70"/>
      <c r="FBH5" s="70"/>
      <c r="FBI5" s="70"/>
      <c r="FBJ5" s="70"/>
      <c r="FBK5" s="70"/>
      <c r="FBL5" s="70"/>
      <c r="FBM5" s="70"/>
      <c r="FBN5" s="70"/>
      <c r="FBO5" s="70"/>
      <c r="FBP5" s="70"/>
      <c r="FBQ5" s="70"/>
      <c r="FBR5" s="70"/>
      <c r="FBS5" s="70"/>
      <c r="FBT5" s="70"/>
      <c r="FBU5" s="70"/>
      <c r="FBV5" s="70"/>
      <c r="FBW5" s="70"/>
      <c r="FBX5" s="70"/>
      <c r="FBY5" s="70"/>
      <c r="FBZ5" s="70"/>
      <c r="FCA5" s="70"/>
      <c r="FCB5" s="70"/>
      <c r="FCC5" s="70"/>
      <c r="FCD5" s="70"/>
      <c r="FCE5" s="70"/>
      <c r="FCF5" s="70"/>
      <c r="FCG5" s="70"/>
      <c r="FCH5" s="70"/>
      <c r="FCI5" s="70"/>
      <c r="FCJ5" s="70"/>
      <c r="FCK5" s="70"/>
      <c r="FCL5" s="70"/>
      <c r="FCM5" s="70"/>
      <c r="FCN5" s="70"/>
      <c r="FCO5" s="70"/>
      <c r="FCP5" s="70"/>
      <c r="FCQ5" s="70"/>
      <c r="FCR5" s="70"/>
      <c r="FCS5" s="70"/>
      <c r="FCT5" s="70"/>
      <c r="FCU5" s="70"/>
      <c r="FCV5" s="70"/>
      <c r="FCW5" s="70"/>
      <c r="FCX5" s="70"/>
      <c r="FCY5" s="70"/>
      <c r="FCZ5" s="70"/>
      <c r="FDA5" s="70"/>
      <c r="FDB5" s="70"/>
      <c r="FDC5" s="70"/>
      <c r="FDD5" s="70"/>
      <c r="FDE5" s="70"/>
      <c r="FDF5" s="70"/>
      <c r="FDG5" s="70"/>
      <c r="FDH5" s="70"/>
      <c r="FDI5" s="70"/>
      <c r="FDJ5" s="70"/>
      <c r="FDK5" s="70"/>
      <c r="FDL5" s="70"/>
      <c r="FDM5" s="70"/>
      <c r="FDN5" s="70"/>
      <c r="FDO5" s="70"/>
      <c r="FDP5" s="70"/>
      <c r="FDQ5" s="70"/>
      <c r="FDR5" s="70"/>
      <c r="FDS5" s="70"/>
      <c r="FDT5" s="70"/>
      <c r="FDU5" s="70"/>
      <c r="FDV5" s="70"/>
      <c r="FDW5" s="70"/>
      <c r="FDX5" s="70"/>
      <c r="FDY5" s="70"/>
      <c r="FDZ5" s="70"/>
      <c r="FEA5" s="70"/>
      <c r="FEB5" s="70"/>
      <c r="FEC5" s="70"/>
      <c r="FED5" s="70"/>
      <c r="FEE5" s="70"/>
      <c r="FEF5" s="70"/>
      <c r="FEG5" s="70"/>
      <c r="FEH5" s="70"/>
      <c r="FEI5" s="70"/>
      <c r="FEJ5" s="70"/>
      <c r="FEK5" s="70"/>
      <c r="FEL5" s="70"/>
      <c r="FEM5" s="70"/>
      <c r="FEN5" s="70"/>
      <c r="FEO5" s="70"/>
      <c r="FEP5" s="70"/>
      <c r="FEQ5" s="70"/>
      <c r="FER5" s="70"/>
      <c r="FES5" s="70"/>
      <c r="FET5" s="70"/>
      <c r="FEU5" s="70"/>
      <c r="FEV5" s="70"/>
      <c r="FEW5" s="70"/>
      <c r="FEX5" s="70"/>
      <c r="FEY5" s="70"/>
      <c r="FEZ5" s="70"/>
      <c r="FFA5" s="70"/>
      <c r="FFB5" s="70"/>
      <c r="FFC5" s="70"/>
      <c r="FFD5" s="70"/>
      <c r="FFE5" s="70"/>
      <c r="FFF5" s="70"/>
      <c r="FFG5" s="70"/>
      <c r="FFH5" s="70"/>
      <c r="FFI5" s="70"/>
      <c r="FFJ5" s="70"/>
      <c r="FFK5" s="70"/>
      <c r="FFL5" s="70"/>
      <c r="FFM5" s="70"/>
      <c r="FFN5" s="70"/>
      <c r="FFO5" s="70"/>
      <c r="FFP5" s="70"/>
      <c r="FFQ5" s="70"/>
      <c r="FFR5" s="70"/>
      <c r="FFS5" s="70"/>
      <c r="FFT5" s="70"/>
      <c r="FFU5" s="70"/>
      <c r="FFV5" s="70"/>
      <c r="FFW5" s="70"/>
      <c r="FFX5" s="70"/>
      <c r="FFY5" s="70"/>
      <c r="FFZ5" s="70"/>
      <c r="FGA5" s="70"/>
      <c r="FGB5" s="70"/>
      <c r="FGC5" s="70"/>
      <c r="FGD5" s="70"/>
      <c r="FGE5" s="70"/>
      <c r="FGF5" s="70"/>
      <c r="FGG5" s="70"/>
      <c r="FGH5" s="70"/>
      <c r="FGI5" s="70"/>
      <c r="FGJ5" s="70"/>
      <c r="FGK5" s="70"/>
      <c r="FGL5" s="70"/>
      <c r="FGM5" s="70"/>
      <c r="FGN5" s="70"/>
      <c r="FGO5" s="70"/>
      <c r="FGP5" s="70"/>
      <c r="FGQ5" s="70"/>
      <c r="FGR5" s="70"/>
      <c r="FGS5" s="70"/>
      <c r="FGT5" s="70"/>
      <c r="FGU5" s="70"/>
      <c r="FGV5" s="70"/>
      <c r="FGW5" s="70"/>
      <c r="FGX5" s="70"/>
      <c r="FGY5" s="70"/>
      <c r="FGZ5" s="70"/>
      <c r="FHA5" s="70"/>
      <c r="FHB5" s="70"/>
      <c r="FHC5" s="70"/>
      <c r="FHD5" s="70"/>
      <c r="FHE5" s="70"/>
      <c r="FHF5" s="70"/>
      <c r="FHG5" s="70"/>
      <c r="FHH5" s="70"/>
      <c r="FHI5" s="70"/>
      <c r="FHJ5" s="70"/>
      <c r="FHK5" s="70"/>
      <c r="FHL5" s="70"/>
      <c r="FHM5" s="70"/>
      <c r="FHN5" s="70"/>
      <c r="FHO5" s="70"/>
      <c r="FHP5" s="70"/>
      <c r="FHQ5" s="70"/>
      <c r="FHR5" s="70"/>
      <c r="FHS5" s="70"/>
      <c r="FHT5" s="70"/>
      <c r="FHU5" s="70"/>
      <c r="FHV5" s="70"/>
      <c r="FHW5" s="70"/>
      <c r="FHX5" s="70"/>
      <c r="FHY5" s="70"/>
      <c r="FHZ5" s="70"/>
      <c r="FIA5" s="70"/>
      <c r="FIB5" s="70"/>
      <c r="FIC5" s="70"/>
      <c r="FID5" s="70"/>
      <c r="FIE5" s="70"/>
      <c r="FIF5" s="70"/>
      <c r="FIG5" s="70"/>
      <c r="FIH5" s="70"/>
      <c r="FII5" s="70"/>
      <c r="FIJ5" s="70"/>
      <c r="FIK5" s="70"/>
      <c r="FIL5" s="70"/>
      <c r="FIM5" s="70"/>
      <c r="FIN5" s="70"/>
      <c r="FIO5" s="70"/>
      <c r="FIP5" s="70"/>
      <c r="FIQ5" s="70"/>
      <c r="FIR5" s="70"/>
      <c r="FIS5" s="70"/>
      <c r="FIT5" s="70"/>
      <c r="FIU5" s="70"/>
      <c r="FIV5" s="70"/>
      <c r="FIW5" s="70"/>
      <c r="FIX5" s="70"/>
      <c r="FIY5" s="70"/>
      <c r="FIZ5" s="70"/>
      <c r="FJA5" s="70"/>
      <c r="FJB5" s="70"/>
      <c r="FJC5" s="70"/>
      <c r="FJD5" s="70"/>
      <c r="FJE5" s="70"/>
      <c r="FJF5" s="70"/>
      <c r="FJG5" s="70"/>
      <c r="FJH5" s="70"/>
      <c r="FJI5" s="70"/>
      <c r="FJJ5" s="70"/>
      <c r="FJK5" s="70"/>
      <c r="FJL5" s="70"/>
      <c r="FJM5" s="70"/>
      <c r="FJN5" s="70"/>
      <c r="FJO5" s="70"/>
      <c r="FJP5" s="70"/>
      <c r="FJQ5" s="70"/>
      <c r="FJR5" s="70"/>
      <c r="FJS5" s="70"/>
      <c r="FJT5" s="70"/>
      <c r="FJU5" s="70"/>
      <c r="FJV5" s="70"/>
      <c r="FJW5" s="70"/>
      <c r="FJX5" s="70"/>
      <c r="FJY5" s="70"/>
      <c r="FJZ5" s="70"/>
      <c r="FKA5" s="70"/>
      <c r="FKB5" s="70"/>
      <c r="FKC5" s="70"/>
      <c r="FKD5" s="70"/>
      <c r="FKE5" s="70"/>
      <c r="FKF5" s="70"/>
      <c r="FKG5" s="70"/>
      <c r="FKH5" s="70"/>
      <c r="FKI5" s="70"/>
      <c r="FKJ5" s="70"/>
      <c r="FKK5" s="70"/>
      <c r="FKL5" s="70"/>
      <c r="FKM5" s="70"/>
      <c r="FKN5" s="70"/>
      <c r="FKO5" s="70"/>
      <c r="FKP5" s="70"/>
      <c r="FKQ5" s="70"/>
      <c r="FKR5" s="70"/>
      <c r="FKS5" s="70"/>
      <c r="FKT5" s="70"/>
      <c r="FKU5" s="70"/>
      <c r="FKV5" s="70"/>
      <c r="FKW5" s="70"/>
      <c r="FKX5" s="70"/>
      <c r="FKY5" s="70"/>
      <c r="FKZ5" s="70"/>
      <c r="FLA5" s="70"/>
      <c r="FLB5" s="70"/>
      <c r="FLC5" s="70"/>
      <c r="FLD5" s="70"/>
      <c r="FLE5" s="70"/>
      <c r="FLF5" s="70"/>
      <c r="FLG5" s="70"/>
      <c r="FLH5" s="70"/>
      <c r="FLI5" s="70"/>
      <c r="FLJ5" s="70"/>
      <c r="FLK5" s="70"/>
      <c r="FLL5" s="70"/>
      <c r="FLM5" s="70"/>
      <c r="FLN5" s="70"/>
      <c r="FLO5" s="70"/>
      <c r="FLP5" s="70"/>
      <c r="FLQ5" s="70"/>
      <c r="FLR5" s="70"/>
      <c r="FLS5" s="70"/>
      <c r="FLT5" s="70"/>
      <c r="FLU5" s="70"/>
      <c r="FLV5" s="70"/>
      <c r="FLW5" s="70"/>
      <c r="FLX5" s="70"/>
      <c r="FLY5" s="70"/>
      <c r="FLZ5" s="70"/>
      <c r="FMA5" s="70"/>
      <c r="FMB5" s="70"/>
      <c r="FMC5" s="70"/>
      <c r="FMD5" s="70"/>
      <c r="FME5" s="70"/>
      <c r="FMF5" s="70"/>
      <c r="FMG5" s="70"/>
      <c r="FMH5" s="70"/>
      <c r="FMI5" s="70"/>
      <c r="FMJ5" s="70"/>
      <c r="FMK5" s="70"/>
      <c r="FML5" s="70"/>
      <c r="FMM5" s="70"/>
      <c r="FMN5" s="70"/>
      <c r="FMO5" s="70"/>
      <c r="FMP5" s="70"/>
      <c r="FMQ5" s="70"/>
      <c r="FMR5" s="70"/>
      <c r="FMS5" s="70"/>
      <c r="FMT5" s="70"/>
      <c r="FMU5" s="70"/>
      <c r="FMV5" s="70"/>
      <c r="FMW5" s="70"/>
      <c r="FMX5" s="70"/>
      <c r="FMY5" s="70"/>
      <c r="FMZ5" s="70"/>
      <c r="FNA5" s="70"/>
      <c r="FNB5" s="70"/>
      <c r="FNC5" s="70"/>
      <c r="FND5" s="70"/>
      <c r="FNE5" s="70"/>
      <c r="FNF5" s="70"/>
      <c r="FNG5" s="70"/>
      <c r="FNH5" s="70"/>
      <c r="FNI5" s="70"/>
      <c r="FNJ5" s="70"/>
      <c r="FNK5" s="70"/>
      <c r="FNL5" s="70"/>
      <c r="FNM5" s="70"/>
      <c r="FNN5" s="70"/>
      <c r="FNO5" s="70"/>
      <c r="FNP5" s="70"/>
      <c r="FNQ5" s="70"/>
      <c r="FNR5" s="70"/>
      <c r="FNS5" s="70"/>
      <c r="FNT5" s="70"/>
      <c r="FNU5" s="70"/>
      <c r="FNV5" s="70"/>
      <c r="FNW5" s="70"/>
      <c r="FNX5" s="70"/>
      <c r="FNY5" s="70"/>
      <c r="FNZ5" s="70"/>
      <c r="FOA5" s="70"/>
      <c r="FOB5" s="70"/>
      <c r="FOC5" s="70"/>
      <c r="FOD5" s="70"/>
      <c r="FOE5" s="70"/>
      <c r="FOF5" s="70"/>
      <c r="FOG5" s="70"/>
      <c r="FOH5" s="70"/>
      <c r="FOI5" s="70"/>
      <c r="FOJ5" s="70"/>
      <c r="FOK5" s="70"/>
      <c r="FOL5" s="70"/>
      <c r="FOM5" s="70"/>
      <c r="FON5" s="70"/>
      <c r="FOO5" s="70"/>
      <c r="FOP5" s="70"/>
      <c r="FOQ5" s="70"/>
      <c r="FOR5" s="70"/>
      <c r="FOS5" s="70"/>
      <c r="FOT5" s="70"/>
      <c r="FOU5" s="70"/>
      <c r="FOV5" s="70"/>
      <c r="FOW5" s="70"/>
      <c r="FOX5" s="70"/>
      <c r="FOY5" s="70"/>
      <c r="FOZ5" s="70"/>
      <c r="FPA5" s="70"/>
      <c r="FPB5" s="70"/>
      <c r="FPC5" s="70"/>
      <c r="FPD5" s="70"/>
      <c r="FPE5" s="70"/>
      <c r="FPF5" s="70"/>
      <c r="FPG5" s="70"/>
      <c r="FPH5" s="70"/>
      <c r="FPI5" s="70"/>
      <c r="FPJ5" s="70"/>
      <c r="FPK5" s="70"/>
      <c r="FPL5" s="70"/>
      <c r="FPM5" s="70"/>
      <c r="FPN5" s="70"/>
      <c r="FPO5" s="70"/>
      <c r="FPP5" s="70"/>
      <c r="FPQ5" s="70"/>
      <c r="FPR5" s="70"/>
      <c r="FPS5" s="70"/>
      <c r="FPT5" s="70"/>
      <c r="FPU5" s="70"/>
      <c r="FPV5" s="70"/>
      <c r="FPW5" s="70"/>
      <c r="FPX5" s="70"/>
      <c r="FPY5" s="70"/>
      <c r="FPZ5" s="70"/>
      <c r="FQA5" s="70"/>
      <c r="FQB5" s="70"/>
      <c r="FQC5" s="70"/>
      <c r="FQD5" s="70"/>
      <c r="FQE5" s="70"/>
      <c r="FQF5" s="70"/>
      <c r="FQG5" s="70"/>
      <c r="FQH5" s="70"/>
      <c r="FQI5" s="70"/>
      <c r="FQJ5" s="70"/>
      <c r="FQK5" s="70"/>
      <c r="FQL5" s="70"/>
      <c r="FQM5" s="70"/>
      <c r="FQN5" s="70"/>
      <c r="FQO5" s="70"/>
      <c r="FQP5" s="70"/>
      <c r="FQQ5" s="70"/>
      <c r="FQR5" s="70"/>
      <c r="FQS5" s="70"/>
      <c r="FQT5" s="70"/>
      <c r="FQU5" s="70"/>
      <c r="FQV5" s="70"/>
      <c r="FQW5" s="70"/>
      <c r="FQX5" s="70"/>
      <c r="FQY5" s="70"/>
      <c r="FQZ5" s="70"/>
      <c r="FRA5" s="70"/>
      <c r="FRB5" s="70"/>
      <c r="FRC5" s="70"/>
      <c r="FRD5" s="70"/>
      <c r="FRE5" s="70"/>
      <c r="FRF5" s="70"/>
      <c r="FRG5" s="70"/>
      <c r="FRH5" s="70"/>
      <c r="FRI5" s="70"/>
      <c r="FRJ5" s="70"/>
      <c r="FRK5" s="70"/>
      <c r="FRL5" s="70"/>
      <c r="FRM5" s="70"/>
      <c r="FRN5" s="70"/>
      <c r="FRO5" s="70"/>
      <c r="FRP5" s="70"/>
      <c r="FRQ5" s="70"/>
      <c r="FRR5" s="70"/>
      <c r="FRS5" s="70"/>
      <c r="FRT5" s="70"/>
      <c r="FRU5" s="70"/>
      <c r="FRV5" s="70"/>
      <c r="FRW5" s="70"/>
      <c r="FRX5" s="70"/>
      <c r="FRY5" s="70"/>
      <c r="FRZ5" s="70"/>
      <c r="FSA5" s="70"/>
      <c r="FSB5" s="70"/>
      <c r="FSC5" s="70"/>
      <c r="FSD5" s="70"/>
      <c r="FSE5" s="70"/>
      <c r="FSF5" s="70"/>
      <c r="FSG5" s="70"/>
      <c r="FSH5" s="70"/>
      <c r="FSI5" s="70"/>
      <c r="FSJ5" s="70"/>
      <c r="FSK5" s="70"/>
      <c r="FSL5" s="70"/>
      <c r="FSM5" s="70"/>
      <c r="FSN5" s="70"/>
      <c r="FSO5" s="70"/>
      <c r="FSP5" s="70"/>
      <c r="FSQ5" s="70"/>
      <c r="FSR5" s="70"/>
      <c r="FSS5" s="70"/>
      <c r="FST5" s="70"/>
      <c r="FSU5" s="70"/>
      <c r="FSV5" s="70"/>
      <c r="FSW5" s="70"/>
      <c r="FSX5" s="70"/>
      <c r="FSY5" s="70"/>
      <c r="FSZ5" s="70"/>
      <c r="FTA5" s="70"/>
      <c r="FTB5" s="70"/>
      <c r="FTC5" s="70"/>
      <c r="FTD5" s="70"/>
      <c r="FTE5" s="70"/>
      <c r="FTF5" s="70"/>
      <c r="FTG5" s="70"/>
      <c r="FTH5" s="70"/>
      <c r="FTI5" s="70"/>
      <c r="FTJ5" s="70"/>
      <c r="FTK5" s="70"/>
      <c r="FTL5" s="70"/>
      <c r="FTM5" s="70"/>
      <c r="FTN5" s="70"/>
      <c r="FTO5" s="70"/>
      <c r="FTP5" s="70"/>
      <c r="FTQ5" s="70"/>
      <c r="FTR5" s="70"/>
      <c r="FTS5" s="70"/>
      <c r="FTT5" s="70"/>
      <c r="FTU5" s="70"/>
      <c r="FTV5" s="70"/>
      <c r="FTW5" s="70"/>
      <c r="FTX5" s="70"/>
      <c r="FTY5" s="70"/>
      <c r="FTZ5" s="70"/>
      <c r="FUA5" s="70"/>
      <c r="FUB5" s="70"/>
      <c r="FUC5" s="70"/>
      <c r="FUD5" s="70"/>
      <c r="FUE5" s="70"/>
      <c r="FUF5" s="70"/>
      <c r="FUG5" s="70"/>
      <c r="FUH5" s="70"/>
      <c r="FUI5" s="70"/>
      <c r="FUJ5" s="70"/>
      <c r="FUK5" s="70"/>
      <c r="FUL5" s="70"/>
      <c r="FUM5" s="70"/>
      <c r="FUN5" s="70"/>
      <c r="FUO5" s="70"/>
      <c r="FUP5" s="70"/>
      <c r="FUQ5" s="70"/>
      <c r="FUR5" s="70"/>
      <c r="FUS5" s="70"/>
      <c r="FUT5" s="70"/>
      <c r="FUU5" s="70"/>
      <c r="FUV5" s="70"/>
      <c r="FUW5" s="70"/>
      <c r="FUX5" s="70"/>
      <c r="FUY5" s="70"/>
      <c r="FUZ5" s="70"/>
      <c r="FVA5" s="70"/>
      <c r="FVB5" s="70"/>
      <c r="FVC5" s="70"/>
      <c r="FVD5" s="70"/>
      <c r="FVE5" s="70"/>
      <c r="FVF5" s="70"/>
      <c r="FVG5" s="70"/>
      <c r="FVH5" s="70"/>
      <c r="FVI5" s="70"/>
      <c r="FVJ5" s="70"/>
      <c r="FVK5" s="70"/>
      <c r="FVL5" s="70"/>
      <c r="FVM5" s="70"/>
      <c r="FVN5" s="70"/>
      <c r="FVO5" s="70"/>
      <c r="FVP5" s="70"/>
      <c r="FVQ5" s="70"/>
      <c r="FVR5" s="70"/>
      <c r="FVS5" s="70"/>
      <c r="FVT5" s="70"/>
      <c r="FVU5" s="70"/>
      <c r="FVV5" s="70"/>
      <c r="FVW5" s="70"/>
      <c r="FVX5" s="70"/>
      <c r="FVY5" s="70"/>
      <c r="FVZ5" s="70"/>
      <c r="FWA5" s="70"/>
      <c r="FWB5" s="70"/>
      <c r="FWC5" s="70"/>
      <c r="FWD5" s="70"/>
      <c r="FWE5" s="70"/>
      <c r="FWF5" s="70"/>
      <c r="FWG5" s="70"/>
      <c r="FWH5" s="70"/>
      <c r="FWI5" s="70"/>
      <c r="FWJ5" s="70"/>
      <c r="FWK5" s="70"/>
      <c r="FWL5" s="70"/>
      <c r="FWM5" s="70"/>
      <c r="FWN5" s="70"/>
      <c r="FWO5" s="70"/>
      <c r="FWP5" s="70"/>
      <c r="FWQ5" s="70"/>
      <c r="FWR5" s="70"/>
      <c r="FWS5" s="70"/>
      <c r="FWT5" s="70"/>
      <c r="FWU5" s="70"/>
      <c r="FWV5" s="70"/>
      <c r="FWW5" s="70"/>
      <c r="FWX5" s="70"/>
      <c r="FWY5" s="70"/>
      <c r="FWZ5" s="70"/>
      <c r="FXA5" s="70"/>
      <c r="FXB5" s="70"/>
      <c r="FXC5" s="70"/>
      <c r="FXD5" s="70"/>
      <c r="FXE5" s="70"/>
      <c r="FXF5" s="70"/>
      <c r="FXG5" s="70"/>
      <c r="FXH5" s="70"/>
      <c r="FXI5" s="70"/>
      <c r="FXJ5" s="70"/>
      <c r="FXK5" s="70"/>
      <c r="FXL5" s="70"/>
      <c r="FXM5" s="70"/>
      <c r="FXN5" s="70"/>
      <c r="FXO5" s="70"/>
      <c r="FXP5" s="70"/>
      <c r="FXQ5" s="70"/>
      <c r="FXR5" s="70"/>
      <c r="FXS5" s="70"/>
      <c r="FXT5" s="70"/>
      <c r="FXU5" s="70"/>
      <c r="FXV5" s="70"/>
      <c r="FXW5" s="70"/>
      <c r="FXX5" s="70"/>
      <c r="FXY5" s="70"/>
      <c r="FXZ5" s="70"/>
      <c r="FYA5" s="70"/>
      <c r="FYB5" s="70"/>
      <c r="FYC5" s="70"/>
      <c r="FYD5" s="70"/>
      <c r="FYE5" s="70"/>
      <c r="FYF5" s="70"/>
      <c r="FYG5" s="70"/>
      <c r="FYH5" s="70"/>
      <c r="FYI5" s="70"/>
      <c r="FYJ5" s="70"/>
      <c r="FYK5" s="70"/>
      <c r="FYL5" s="70"/>
      <c r="FYM5" s="70"/>
      <c r="FYN5" s="70"/>
      <c r="FYO5" s="70"/>
      <c r="FYP5" s="70"/>
      <c r="FYQ5" s="70"/>
      <c r="FYR5" s="70"/>
      <c r="FYS5" s="70"/>
      <c r="FYT5" s="70"/>
      <c r="FYU5" s="70"/>
      <c r="FYV5" s="70"/>
      <c r="FYW5" s="70"/>
      <c r="FYX5" s="70"/>
      <c r="FYY5" s="70"/>
      <c r="FYZ5" s="70"/>
      <c r="FZA5" s="70"/>
      <c r="FZB5" s="70"/>
      <c r="FZC5" s="70"/>
      <c r="FZD5" s="70"/>
      <c r="FZE5" s="70"/>
      <c r="FZF5" s="70"/>
      <c r="FZG5" s="70"/>
      <c r="FZH5" s="70"/>
      <c r="FZI5" s="70"/>
      <c r="FZJ5" s="70"/>
      <c r="FZK5" s="70"/>
      <c r="FZL5" s="70"/>
      <c r="FZM5" s="70"/>
      <c r="FZN5" s="70"/>
      <c r="FZO5" s="70"/>
      <c r="FZP5" s="70"/>
      <c r="FZQ5" s="70"/>
      <c r="FZR5" s="70"/>
      <c r="FZS5" s="70"/>
      <c r="FZT5" s="70"/>
      <c r="FZU5" s="70"/>
      <c r="FZV5" s="70"/>
      <c r="FZW5" s="70"/>
      <c r="FZX5" s="70"/>
      <c r="FZY5" s="70"/>
      <c r="FZZ5" s="70"/>
      <c r="GAA5" s="70"/>
      <c r="GAB5" s="70"/>
      <c r="GAC5" s="70"/>
      <c r="GAD5" s="70"/>
      <c r="GAE5" s="70"/>
      <c r="GAF5" s="70"/>
      <c r="GAG5" s="70"/>
      <c r="GAH5" s="70"/>
      <c r="GAI5" s="70"/>
      <c r="GAJ5" s="70"/>
      <c r="GAK5" s="70"/>
      <c r="GAL5" s="70"/>
      <c r="GAM5" s="70"/>
      <c r="GAN5" s="70"/>
      <c r="GAO5" s="70"/>
      <c r="GAP5" s="70"/>
      <c r="GAQ5" s="70"/>
      <c r="GAR5" s="70"/>
      <c r="GAS5" s="70"/>
      <c r="GAT5" s="70"/>
      <c r="GAU5" s="70"/>
      <c r="GAV5" s="70"/>
      <c r="GAW5" s="70"/>
      <c r="GAX5" s="70"/>
      <c r="GAY5" s="70"/>
      <c r="GAZ5" s="70"/>
      <c r="GBA5" s="70"/>
      <c r="GBB5" s="70"/>
      <c r="GBC5" s="70"/>
      <c r="GBD5" s="70"/>
      <c r="GBE5" s="70"/>
      <c r="GBF5" s="70"/>
      <c r="GBG5" s="70"/>
      <c r="GBH5" s="70"/>
      <c r="GBI5" s="70"/>
      <c r="GBJ5" s="70"/>
      <c r="GBK5" s="70"/>
      <c r="GBL5" s="70"/>
      <c r="GBM5" s="70"/>
      <c r="GBN5" s="70"/>
      <c r="GBO5" s="70"/>
      <c r="GBP5" s="70"/>
      <c r="GBQ5" s="70"/>
      <c r="GBR5" s="70"/>
      <c r="GBS5" s="70"/>
      <c r="GBT5" s="70"/>
      <c r="GBU5" s="70"/>
      <c r="GBV5" s="70"/>
      <c r="GBW5" s="70"/>
      <c r="GBX5" s="70"/>
      <c r="GBY5" s="70"/>
      <c r="GBZ5" s="70"/>
      <c r="GCA5" s="70"/>
      <c r="GCB5" s="70"/>
      <c r="GCC5" s="70"/>
      <c r="GCD5" s="70"/>
      <c r="GCE5" s="70"/>
      <c r="GCF5" s="70"/>
      <c r="GCG5" s="70"/>
      <c r="GCH5" s="70"/>
      <c r="GCI5" s="70"/>
      <c r="GCJ5" s="70"/>
      <c r="GCK5" s="70"/>
      <c r="GCL5" s="70"/>
      <c r="GCM5" s="70"/>
      <c r="GCN5" s="70"/>
      <c r="GCO5" s="70"/>
      <c r="GCP5" s="70"/>
      <c r="GCQ5" s="70"/>
      <c r="GCR5" s="70"/>
      <c r="GCS5" s="70"/>
      <c r="GCT5" s="70"/>
      <c r="GCU5" s="70"/>
      <c r="GCV5" s="70"/>
      <c r="GCW5" s="70"/>
      <c r="GCX5" s="70"/>
      <c r="GCY5" s="70"/>
      <c r="GCZ5" s="70"/>
      <c r="GDA5" s="70"/>
      <c r="GDB5" s="70"/>
      <c r="GDC5" s="70"/>
      <c r="GDD5" s="70"/>
      <c r="GDE5" s="70"/>
      <c r="GDF5" s="70"/>
      <c r="GDG5" s="70"/>
      <c r="GDH5" s="70"/>
      <c r="GDI5" s="70"/>
      <c r="GDJ5" s="70"/>
      <c r="GDK5" s="70"/>
      <c r="GDL5" s="70"/>
      <c r="GDM5" s="70"/>
      <c r="GDN5" s="70"/>
      <c r="GDO5" s="70"/>
      <c r="GDP5" s="70"/>
      <c r="GDQ5" s="70"/>
      <c r="GDR5" s="70"/>
      <c r="GDS5" s="70"/>
      <c r="GDT5" s="70"/>
      <c r="GDU5" s="70"/>
      <c r="GDV5" s="70"/>
      <c r="GDW5" s="70"/>
      <c r="GDX5" s="70"/>
      <c r="GDY5" s="70"/>
      <c r="GDZ5" s="70"/>
      <c r="GEA5" s="70"/>
      <c r="GEB5" s="70"/>
      <c r="GEC5" s="70"/>
      <c r="GED5" s="70"/>
      <c r="GEE5" s="70"/>
      <c r="GEF5" s="70"/>
      <c r="GEG5" s="70"/>
      <c r="GEH5" s="70"/>
      <c r="GEI5" s="70"/>
      <c r="GEJ5" s="70"/>
      <c r="GEK5" s="70"/>
      <c r="GEL5" s="70"/>
      <c r="GEM5" s="70"/>
      <c r="GEN5" s="70"/>
      <c r="GEO5" s="70"/>
      <c r="GEP5" s="70"/>
      <c r="GEQ5" s="70"/>
      <c r="GER5" s="70"/>
      <c r="GES5" s="70"/>
      <c r="GET5" s="70"/>
      <c r="GEU5" s="70"/>
      <c r="GEV5" s="70"/>
      <c r="GEW5" s="70"/>
      <c r="GEX5" s="70"/>
      <c r="GEY5" s="70"/>
      <c r="GEZ5" s="70"/>
      <c r="GFA5" s="70"/>
      <c r="GFB5" s="70"/>
      <c r="GFC5" s="70"/>
      <c r="GFD5" s="70"/>
      <c r="GFE5" s="70"/>
      <c r="GFF5" s="70"/>
      <c r="GFG5" s="70"/>
      <c r="GFH5" s="70"/>
      <c r="GFI5" s="70"/>
      <c r="GFJ5" s="70"/>
      <c r="GFK5" s="70"/>
      <c r="GFL5" s="70"/>
      <c r="GFM5" s="70"/>
      <c r="GFN5" s="70"/>
      <c r="GFO5" s="70"/>
      <c r="GFP5" s="70"/>
      <c r="GFQ5" s="70"/>
      <c r="GFR5" s="70"/>
      <c r="GFS5" s="70"/>
      <c r="GFT5" s="70"/>
      <c r="GFU5" s="70"/>
      <c r="GFV5" s="70"/>
      <c r="GFW5" s="70"/>
      <c r="GFX5" s="70"/>
      <c r="GFY5" s="70"/>
      <c r="GFZ5" s="70"/>
      <c r="GGA5" s="70"/>
      <c r="GGB5" s="70"/>
      <c r="GGC5" s="70"/>
      <c r="GGD5" s="70"/>
      <c r="GGE5" s="70"/>
      <c r="GGF5" s="70"/>
      <c r="GGG5" s="70"/>
      <c r="GGH5" s="70"/>
      <c r="GGI5" s="70"/>
      <c r="GGJ5" s="70"/>
      <c r="GGK5" s="70"/>
      <c r="GGL5" s="70"/>
      <c r="GGM5" s="70"/>
      <c r="GGN5" s="70"/>
      <c r="GGO5" s="70"/>
      <c r="GGP5" s="70"/>
      <c r="GGQ5" s="70"/>
      <c r="GGR5" s="70"/>
      <c r="GGS5" s="70"/>
      <c r="GGT5" s="70"/>
      <c r="GGU5" s="70"/>
      <c r="GGV5" s="70"/>
      <c r="GGW5" s="70"/>
      <c r="GGX5" s="70"/>
      <c r="GGY5" s="70"/>
      <c r="GGZ5" s="70"/>
      <c r="GHA5" s="70"/>
      <c r="GHB5" s="70"/>
      <c r="GHC5" s="70"/>
      <c r="GHD5" s="70"/>
      <c r="GHE5" s="70"/>
      <c r="GHF5" s="70"/>
      <c r="GHG5" s="70"/>
      <c r="GHH5" s="70"/>
      <c r="GHI5" s="70"/>
      <c r="GHJ5" s="70"/>
      <c r="GHK5" s="70"/>
      <c r="GHL5" s="70"/>
      <c r="GHM5" s="70"/>
      <c r="GHN5" s="70"/>
      <c r="GHO5" s="70"/>
      <c r="GHP5" s="70"/>
      <c r="GHQ5" s="70"/>
      <c r="GHR5" s="70"/>
      <c r="GHS5" s="70"/>
      <c r="GHT5" s="70"/>
      <c r="GHU5" s="70"/>
      <c r="GHV5" s="70"/>
      <c r="GHW5" s="70"/>
      <c r="GHX5" s="70"/>
      <c r="GHY5" s="70"/>
      <c r="GHZ5" s="70"/>
      <c r="GIA5" s="70"/>
      <c r="GIB5" s="70"/>
      <c r="GIC5" s="70"/>
      <c r="GID5" s="70"/>
      <c r="GIE5" s="70"/>
      <c r="GIF5" s="70"/>
      <c r="GIG5" s="70"/>
      <c r="GIH5" s="70"/>
      <c r="GII5" s="70"/>
      <c r="GIJ5" s="70"/>
      <c r="GIK5" s="70"/>
      <c r="GIL5" s="70"/>
      <c r="GIM5" s="70"/>
      <c r="GIN5" s="70"/>
      <c r="GIO5" s="70"/>
      <c r="GIP5" s="70"/>
      <c r="GIQ5" s="70"/>
      <c r="GIR5" s="70"/>
      <c r="GIS5" s="70"/>
      <c r="GIT5" s="70"/>
      <c r="GIU5" s="70"/>
      <c r="GIV5" s="70"/>
      <c r="GIW5" s="70"/>
      <c r="GIX5" s="70"/>
      <c r="GIY5" s="70"/>
      <c r="GIZ5" s="70"/>
      <c r="GJA5" s="70"/>
      <c r="GJB5" s="70"/>
      <c r="GJC5" s="70"/>
      <c r="GJD5" s="70"/>
      <c r="GJE5" s="70"/>
      <c r="GJF5" s="70"/>
      <c r="GJG5" s="70"/>
      <c r="GJH5" s="70"/>
      <c r="GJI5" s="70"/>
      <c r="GJJ5" s="70"/>
      <c r="GJK5" s="70"/>
      <c r="GJL5" s="70"/>
      <c r="GJM5" s="70"/>
      <c r="GJN5" s="70"/>
      <c r="GJO5" s="70"/>
      <c r="GJP5" s="70"/>
      <c r="GJQ5" s="70"/>
      <c r="GJR5" s="70"/>
      <c r="GJS5" s="70"/>
      <c r="GJT5" s="70"/>
      <c r="GJU5" s="70"/>
      <c r="GJV5" s="70"/>
      <c r="GJW5" s="70"/>
      <c r="GJX5" s="70"/>
      <c r="GJY5" s="70"/>
      <c r="GJZ5" s="70"/>
      <c r="GKA5" s="70"/>
      <c r="GKB5" s="70"/>
      <c r="GKC5" s="70"/>
      <c r="GKD5" s="70"/>
      <c r="GKE5" s="70"/>
      <c r="GKF5" s="70"/>
      <c r="GKG5" s="70"/>
      <c r="GKH5" s="70"/>
      <c r="GKI5" s="70"/>
      <c r="GKJ5" s="70"/>
      <c r="GKK5" s="70"/>
      <c r="GKL5" s="70"/>
      <c r="GKM5" s="70"/>
      <c r="GKN5" s="70"/>
      <c r="GKO5" s="70"/>
      <c r="GKP5" s="70"/>
      <c r="GKQ5" s="70"/>
      <c r="GKR5" s="70"/>
      <c r="GKS5" s="70"/>
      <c r="GKT5" s="70"/>
      <c r="GKU5" s="70"/>
      <c r="GKV5" s="70"/>
      <c r="GKW5" s="70"/>
      <c r="GKX5" s="70"/>
      <c r="GKY5" s="70"/>
      <c r="GKZ5" s="70"/>
      <c r="GLA5" s="70"/>
      <c r="GLB5" s="70"/>
      <c r="GLC5" s="70"/>
      <c r="GLD5" s="70"/>
      <c r="GLE5" s="70"/>
      <c r="GLF5" s="70"/>
      <c r="GLG5" s="70"/>
      <c r="GLH5" s="70"/>
      <c r="GLI5" s="70"/>
      <c r="GLJ5" s="70"/>
      <c r="GLK5" s="70"/>
      <c r="GLL5" s="70"/>
      <c r="GLM5" s="70"/>
      <c r="GLN5" s="70"/>
      <c r="GLO5" s="70"/>
      <c r="GLP5" s="70"/>
      <c r="GLQ5" s="70"/>
      <c r="GLR5" s="70"/>
      <c r="GLS5" s="70"/>
      <c r="GLT5" s="70"/>
      <c r="GLU5" s="70"/>
      <c r="GLV5" s="70"/>
      <c r="GLW5" s="70"/>
      <c r="GLX5" s="70"/>
      <c r="GLY5" s="70"/>
      <c r="GLZ5" s="70"/>
      <c r="GMA5" s="70"/>
      <c r="GMB5" s="70"/>
      <c r="GMC5" s="70"/>
      <c r="GMD5" s="70"/>
      <c r="GME5" s="70"/>
      <c r="GMF5" s="70"/>
      <c r="GMG5" s="70"/>
      <c r="GMH5" s="70"/>
      <c r="GMI5" s="70"/>
      <c r="GMJ5" s="70"/>
      <c r="GMK5" s="70"/>
      <c r="GML5" s="70"/>
      <c r="GMM5" s="70"/>
      <c r="GMN5" s="70"/>
      <c r="GMO5" s="70"/>
      <c r="GMP5" s="70"/>
      <c r="GMQ5" s="70"/>
      <c r="GMR5" s="70"/>
      <c r="GMS5" s="70"/>
      <c r="GMT5" s="70"/>
      <c r="GMU5" s="70"/>
      <c r="GMV5" s="70"/>
      <c r="GMW5" s="70"/>
      <c r="GMX5" s="70"/>
      <c r="GMY5" s="70"/>
      <c r="GMZ5" s="70"/>
      <c r="GNA5" s="70"/>
      <c r="GNB5" s="70"/>
      <c r="GNC5" s="70"/>
      <c r="GND5" s="70"/>
      <c r="GNE5" s="70"/>
      <c r="GNF5" s="70"/>
      <c r="GNG5" s="70"/>
      <c r="GNH5" s="70"/>
      <c r="GNI5" s="70"/>
      <c r="GNJ5" s="70"/>
      <c r="GNK5" s="70"/>
      <c r="GNL5" s="70"/>
      <c r="GNM5" s="70"/>
      <c r="GNN5" s="70"/>
      <c r="GNO5" s="70"/>
      <c r="GNP5" s="70"/>
      <c r="GNQ5" s="70"/>
      <c r="GNR5" s="70"/>
      <c r="GNS5" s="70"/>
      <c r="GNT5" s="70"/>
      <c r="GNU5" s="70"/>
      <c r="GNV5" s="70"/>
      <c r="GNW5" s="70"/>
      <c r="GNX5" s="70"/>
      <c r="GNY5" s="70"/>
      <c r="GNZ5" s="70"/>
      <c r="GOA5" s="70"/>
      <c r="GOB5" s="70"/>
      <c r="GOC5" s="70"/>
      <c r="GOD5" s="70"/>
      <c r="GOE5" s="70"/>
      <c r="GOF5" s="70"/>
      <c r="GOG5" s="70"/>
      <c r="GOH5" s="70"/>
      <c r="GOI5" s="70"/>
      <c r="GOJ5" s="70"/>
      <c r="GOK5" s="70"/>
      <c r="GOL5" s="70"/>
      <c r="GOM5" s="70"/>
      <c r="GON5" s="70"/>
      <c r="GOO5" s="70"/>
      <c r="GOP5" s="70"/>
      <c r="GOQ5" s="70"/>
      <c r="GOR5" s="70"/>
      <c r="GOS5" s="70"/>
      <c r="GOT5" s="70"/>
      <c r="GOU5" s="70"/>
      <c r="GOV5" s="70"/>
      <c r="GOW5" s="70"/>
      <c r="GOX5" s="70"/>
      <c r="GOY5" s="70"/>
      <c r="GOZ5" s="70"/>
      <c r="GPA5" s="70"/>
      <c r="GPB5" s="70"/>
      <c r="GPC5" s="70"/>
      <c r="GPD5" s="70"/>
      <c r="GPE5" s="70"/>
      <c r="GPF5" s="70"/>
      <c r="GPG5" s="70"/>
      <c r="GPH5" s="70"/>
      <c r="GPI5" s="70"/>
      <c r="GPJ5" s="70"/>
      <c r="GPK5" s="70"/>
      <c r="GPL5" s="70"/>
      <c r="GPM5" s="70"/>
      <c r="GPN5" s="70"/>
      <c r="GPO5" s="70"/>
      <c r="GPP5" s="70"/>
      <c r="GPQ5" s="70"/>
      <c r="GPR5" s="70"/>
      <c r="GPS5" s="70"/>
      <c r="GPT5" s="70"/>
      <c r="GPU5" s="70"/>
      <c r="GPV5" s="70"/>
      <c r="GPW5" s="70"/>
      <c r="GPX5" s="70"/>
      <c r="GPY5" s="70"/>
      <c r="GPZ5" s="70"/>
      <c r="GQA5" s="70"/>
      <c r="GQB5" s="70"/>
      <c r="GQC5" s="70"/>
      <c r="GQD5" s="70"/>
      <c r="GQE5" s="70"/>
      <c r="GQF5" s="70"/>
      <c r="GQG5" s="70"/>
      <c r="GQH5" s="70"/>
      <c r="GQI5" s="70"/>
      <c r="GQJ5" s="70"/>
      <c r="GQK5" s="70"/>
      <c r="GQL5" s="70"/>
      <c r="GQM5" s="70"/>
      <c r="GQN5" s="70"/>
      <c r="GQO5" s="70"/>
      <c r="GQP5" s="70"/>
      <c r="GQQ5" s="70"/>
      <c r="GQR5" s="70"/>
      <c r="GQS5" s="70"/>
      <c r="GQT5" s="70"/>
      <c r="GQU5" s="70"/>
      <c r="GQV5" s="70"/>
      <c r="GQW5" s="70"/>
      <c r="GQX5" s="70"/>
      <c r="GQY5" s="70"/>
      <c r="GQZ5" s="70"/>
      <c r="GRA5" s="70"/>
      <c r="GRB5" s="70"/>
      <c r="GRC5" s="70"/>
      <c r="GRD5" s="70"/>
      <c r="GRE5" s="70"/>
      <c r="GRF5" s="70"/>
      <c r="GRG5" s="70"/>
      <c r="GRH5" s="70"/>
      <c r="GRI5" s="70"/>
      <c r="GRJ5" s="70"/>
      <c r="GRK5" s="70"/>
      <c r="GRL5" s="70"/>
      <c r="GRM5" s="70"/>
      <c r="GRN5" s="70"/>
      <c r="GRO5" s="70"/>
      <c r="GRP5" s="70"/>
      <c r="GRQ5" s="70"/>
      <c r="GRR5" s="70"/>
      <c r="GRS5" s="70"/>
      <c r="GRT5" s="70"/>
      <c r="GRU5" s="70"/>
      <c r="GRV5" s="70"/>
      <c r="GRW5" s="70"/>
      <c r="GRX5" s="70"/>
      <c r="GRY5" s="70"/>
      <c r="GRZ5" s="70"/>
      <c r="GSA5" s="70"/>
      <c r="GSB5" s="70"/>
      <c r="GSC5" s="70"/>
      <c r="GSD5" s="70"/>
      <c r="GSE5" s="70"/>
      <c r="GSF5" s="70"/>
      <c r="GSG5" s="70"/>
      <c r="GSH5" s="70"/>
      <c r="GSI5" s="70"/>
      <c r="GSJ5" s="70"/>
      <c r="GSK5" s="70"/>
      <c r="GSL5" s="70"/>
      <c r="GSM5" s="70"/>
      <c r="GSN5" s="70"/>
      <c r="GSO5" s="70"/>
      <c r="GSP5" s="70"/>
      <c r="GSQ5" s="70"/>
      <c r="GSR5" s="70"/>
      <c r="GSS5" s="70"/>
      <c r="GST5" s="70"/>
      <c r="GSU5" s="70"/>
      <c r="GSV5" s="70"/>
      <c r="GSW5" s="70"/>
      <c r="GSX5" s="70"/>
      <c r="GSY5" s="70"/>
      <c r="GSZ5" s="70"/>
      <c r="GTA5" s="70"/>
      <c r="GTB5" s="70"/>
      <c r="GTC5" s="70"/>
      <c r="GTD5" s="70"/>
      <c r="GTE5" s="70"/>
      <c r="GTF5" s="70"/>
      <c r="GTG5" s="70"/>
      <c r="GTH5" s="70"/>
      <c r="GTI5" s="70"/>
      <c r="GTJ5" s="70"/>
      <c r="GTK5" s="70"/>
      <c r="GTL5" s="70"/>
      <c r="GTM5" s="70"/>
      <c r="GTN5" s="70"/>
      <c r="GTO5" s="70"/>
      <c r="GTP5" s="70"/>
      <c r="GTQ5" s="70"/>
      <c r="GTR5" s="70"/>
      <c r="GTS5" s="70"/>
      <c r="GTT5" s="70"/>
      <c r="GTU5" s="70"/>
      <c r="GTV5" s="70"/>
      <c r="GTW5" s="70"/>
      <c r="GTX5" s="70"/>
      <c r="GTY5" s="70"/>
      <c r="GTZ5" s="70"/>
      <c r="GUA5" s="70"/>
      <c r="GUB5" s="70"/>
      <c r="GUC5" s="70"/>
      <c r="GUD5" s="70"/>
      <c r="GUE5" s="70"/>
      <c r="GUF5" s="70"/>
      <c r="GUG5" s="70"/>
      <c r="GUH5" s="70"/>
      <c r="GUI5" s="70"/>
      <c r="GUJ5" s="70"/>
      <c r="GUK5" s="70"/>
      <c r="GUL5" s="70"/>
      <c r="GUM5" s="70"/>
      <c r="GUN5" s="70"/>
      <c r="GUO5" s="70"/>
      <c r="GUP5" s="70"/>
      <c r="GUQ5" s="70"/>
      <c r="GUR5" s="70"/>
      <c r="GUS5" s="70"/>
      <c r="GUT5" s="70"/>
      <c r="GUU5" s="70"/>
      <c r="GUV5" s="70"/>
      <c r="GUW5" s="70"/>
      <c r="GUX5" s="70"/>
      <c r="GUY5" s="70"/>
      <c r="GUZ5" s="70"/>
      <c r="GVA5" s="70"/>
      <c r="GVB5" s="70"/>
      <c r="GVC5" s="70"/>
      <c r="GVD5" s="70"/>
      <c r="GVE5" s="70"/>
      <c r="GVF5" s="70"/>
      <c r="GVG5" s="70"/>
      <c r="GVH5" s="70"/>
      <c r="GVI5" s="70"/>
      <c r="GVJ5" s="70"/>
      <c r="GVK5" s="70"/>
      <c r="GVL5" s="70"/>
      <c r="GVM5" s="70"/>
      <c r="GVN5" s="70"/>
      <c r="GVO5" s="70"/>
      <c r="GVP5" s="70"/>
      <c r="GVQ5" s="70"/>
      <c r="GVR5" s="70"/>
      <c r="GVS5" s="70"/>
      <c r="GVT5" s="70"/>
      <c r="GVU5" s="70"/>
      <c r="GVV5" s="70"/>
      <c r="GVW5" s="70"/>
      <c r="GVX5" s="70"/>
      <c r="GVY5" s="70"/>
      <c r="GVZ5" s="70"/>
      <c r="GWA5" s="70"/>
      <c r="GWB5" s="70"/>
      <c r="GWC5" s="70"/>
      <c r="GWD5" s="70"/>
      <c r="GWE5" s="70"/>
      <c r="GWF5" s="70"/>
      <c r="GWG5" s="70"/>
      <c r="GWH5" s="70"/>
      <c r="GWI5" s="70"/>
      <c r="GWJ5" s="70"/>
      <c r="GWK5" s="70"/>
      <c r="GWL5" s="70"/>
      <c r="GWM5" s="70"/>
      <c r="GWN5" s="70"/>
      <c r="GWO5" s="70"/>
      <c r="GWP5" s="70"/>
      <c r="GWQ5" s="70"/>
      <c r="GWR5" s="70"/>
      <c r="GWS5" s="70"/>
      <c r="GWT5" s="70"/>
      <c r="GWU5" s="70"/>
      <c r="GWV5" s="70"/>
      <c r="GWW5" s="70"/>
      <c r="GWX5" s="70"/>
      <c r="GWY5" s="70"/>
      <c r="GWZ5" s="70"/>
      <c r="GXA5" s="70"/>
      <c r="GXB5" s="70"/>
      <c r="GXC5" s="70"/>
      <c r="GXD5" s="70"/>
      <c r="GXE5" s="70"/>
      <c r="GXF5" s="70"/>
      <c r="GXG5" s="70"/>
      <c r="GXH5" s="70"/>
      <c r="GXI5" s="70"/>
      <c r="GXJ5" s="70"/>
      <c r="GXK5" s="70"/>
      <c r="GXL5" s="70"/>
      <c r="GXM5" s="70"/>
      <c r="GXN5" s="70"/>
      <c r="GXO5" s="70"/>
      <c r="GXP5" s="70"/>
      <c r="GXQ5" s="70"/>
      <c r="GXR5" s="70"/>
      <c r="GXS5" s="70"/>
      <c r="GXT5" s="70"/>
      <c r="GXU5" s="70"/>
      <c r="GXV5" s="70"/>
      <c r="GXW5" s="70"/>
      <c r="GXX5" s="70"/>
      <c r="GXY5" s="70"/>
      <c r="GXZ5" s="70"/>
      <c r="GYA5" s="70"/>
      <c r="GYB5" s="70"/>
      <c r="GYC5" s="70"/>
      <c r="GYD5" s="70"/>
      <c r="GYE5" s="70"/>
      <c r="GYF5" s="70"/>
      <c r="GYG5" s="70"/>
      <c r="GYH5" s="70"/>
      <c r="GYI5" s="70"/>
      <c r="GYJ5" s="70"/>
      <c r="GYK5" s="70"/>
      <c r="GYL5" s="70"/>
      <c r="GYM5" s="70"/>
      <c r="GYN5" s="70"/>
      <c r="GYO5" s="70"/>
      <c r="GYP5" s="70"/>
      <c r="GYQ5" s="70"/>
      <c r="GYR5" s="70"/>
      <c r="GYS5" s="70"/>
      <c r="GYT5" s="70"/>
      <c r="GYU5" s="70"/>
      <c r="GYV5" s="70"/>
      <c r="GYW5" s="70"/>
      <c r="GYX5" s="70"/>
      <c r="GYY5" s="70"/>
      <c r="GYZ5" s="70"/>
      <c r="GZA5" s="70"/>
      <c r="GZB5" s="70"/>
      <c r="GZC5" s="70"/>
      <c r="GZD5" s="70"/>
      <c r="GZE5" s="70"/>
      <c r="GZF5" s="70"/>
      <c r="GZG5" s="70"/>
      <c r="GZH5" s="70"/>
      <c r="GZI5" s="70"/>
      <c r="GZJ5" s="70"/>
      <c r="GZK5" s="70"/>
      <c r="GZL5" s="70"/>
      <c r="GZM5" s="70"/>
      <c r="GZN5" s="70"/>
      <c r="GZO5" s="70"/>
      <c r="GZP5" s="70"/>
      <c r="GZQ5" s="70"/>
      <c r="GZR5" s="70"/>
      <c r="GZS5" s="70"/>
      <c r="GZT5" s="70"/>
      <c r="GZU5" s="70"/>
      <c r="GZV5" s="70"/>
      <c r="GZW5" s="70"/>
      <c r="GZX5" s="70"/>
      <c r="GZY5" s="70"/>
      <c r="GZZ5" s="70"/>
      <c r="HAA5" s="70"/>
      <c r="HAB5" s="70"/>
      <c r="HAC5" s="70"/>
      <c r="HAD5" s="70"/>
      <c r="HAE5" s="70"/>
      <c r="HAF5" s="70"/>
      <c r="HAG5" s="70"/>
      <c r="HAH5" s="70"/>
      <c r="HAI5" s="70"/>
      <c r="HAJ5" s="70"/>
      <c r="HAK5" s="70"/>
      <c r="HAL5" s="70"/>
      <c r="HAM5" s="70"/>
      <c r="HAN5" s="70"/>
      <c r="HAO5" s="70"/>
      <c r="HAP5" s="70"/>
      <c r="HAQ5" s="70"/>
      <c r="HAR5" s="70"/>
      <c r="HAS5" s="70"/>
      <c r="HAT5" s="70"/>
      <c r="HAU5" s="70"/>
      <c r="HAV5" s="70"/>
      <c r="HAW5" s="70"/>
      <c r="HAX5" s="70"/>
      <c r="HAY5" s="70"/>
      <c r="HAZ5" s="70"/>
      <c r="HBA5" s="70"/>
      <c r="HBB5" s="70"/>
      <c r="HBC5" s="70"/>
      <c r="HBD5" s="70"/>
      <c r="HBE5" s="70"/>
      <c r="HBF5" s="70"/>
      <c r="HBG5" s="70"/>
      <c r="HBH5" s="70"/>
      <c r="HBI5" s="70"/>
      <c r="HBJ5" s="70"/>
      <c r="HBK5" s="70"/>
      <c r="HBL5" s="70"/>
      <c r="HBM5" s="70"/>
      <c r="HBN5" s="70"/>
      <c r="HBO5" s="70"/>
      <c r="HBP5" s="70"/>
      <c r="HBQ5" s="70"/>
      <c r="HBR5" s="70"/>
      <c r="HBS5" s="70"/>
      <c r="HBT5" s="70"/>
      <c r="HBU5" s="70"/>
      <c r="HBV5" s="70"/>
      <c r="HBW5" s="70"/>
      <c r="HBX5" s="70"/>
      <c r="HBY5" s="70"/>
      <c r="HBZ5" s="70"/>
      <c r="HCA5" s="70"/>
      <c r="HCB5" s="70"/>
      <c r="HCC5" s="70"/>
      <c r="HCD5" s="70"/>
      <c r="HCE5" s="70"/>
      <c r="HCF5" s="70"/>
      <c r="HCG5" s="70"/>
      <c r="HCH5" s="70"/>
      <c r="HCI5" s="70"/>
      <c r="HCJ5" s="70"/>
      <c r="HCK5" s="70"/>
      <c r="HCL5" s="70"/>
      <c r="HCM5" s="70"/>
      <c r="HCN5" s="70"/>
      <c r="HCO5" s="70"/>
      <c r="HCP5" s="70"/>
      <c r="HCQ5" s="70"/>
      <c r="HCR5" s="70"/>
      <c r="HCS5" s="70"/>
      <c r="HCT5" s="70"/>
      <c r="HCU5" s="70"/>
      <c r="HCV5" s="70"/>
      <c r="HCW5" s="70"/>
      <c r="HCX5" s="70"/>
      <c r="HCY5" s="70"/>
      <c r="HCZ5" s="70"/>
      <c r="HDA5" s="70"/>
      <c r="HDB5" s="70"/>
      <c r="HDC5" s="70"/>
      <c r="HDD5" s="70"/>
      <c r="HDE5" s="70"/>
      <c r="HDF5" s="70"/>
      <c r="HDG5" s="70"/>
      <c r="HDH5" s="70"/>
      <c r="HDI5" s="70"/>
      <c r="HDJ5" s="70"/>
      <c r="HDK5" s="70"/>
      <c r="HDL5" s="70"/>
      <c r="HDM5" s="70"/>
      <c r="HDN5" s="70"/>
      <c r="HDO5" s="70"/>
      <c r="HDP5" s="70"/>
      <c r="HDQ5" s="70"/>
      <c r="HDR5" s="70"/>
      <c r="HDS5" s="70"/>
      <c r="HDT5" s="70"/>
      <c r="HDU5" s="70"/>
      <c r="HDV5" s="70"/>
      <c r="HDW5" s="70"/>
      <c r="HDX5" s="70"/>
      <c r="HDY5" s="70"/>
      <c r="HDZ5" s="70"/>
      <c r="HEA5" s="70"/>
      <c r="HEB5" s="70"/>
      <c r="HEC5" s="70"/>
      <c r="HED5" s="70"/>
      <c r="HEE5" s="70"/>
      <c r="HEF5" s="70"/>
      <c r="HEG5" s="70"/>
      <c r="HEH5" s="70"/>
      <c r="HEI5" s="70"/>
      <c r="HEJ5" s="70"/>
      <c r="HEK5" s="70"/>
      <c r="HEL5" s="70"/>
      <c r="HEM5" s="70"/>
      <c r="HEN5" s="70"/>
      <c r="HEO5" s="70"/>
      <c r="HEP5" s="70"/>
      <c r="HEQ5" s="70"/>
      <c r="HER5" s="70"/>
      <c r="HES5" s="70"/>
      <c r="HET5" s="70"/>
      <c r="HEU5" s="70"/>
      <c r="HEV5" s="70"/>
      <c r="HEW5" s="70"/>
      <c r="HEX5" s="70"/>
      <c r="HEY5" s="70"/>
      <c r="HEZ5" s="70"/>
      <c r="HFA5" s="70"/>
      <c r="HFB5" s="70"/>
      <c r="HFC5" s="70"/>
      <c r="HFD5" s="70"/>
      <c r="HFE5" s="70"/>
      <c r="HFF5" s="70"/>
      <c r="HFG5" s="70"/>
      <c r="HFH5" s="70"/>
      <c r="HFI5" s="70"/>
      <c r="HFJ5" s="70"/>
      <c r="HFK5" s="70"/>
      <c r="HFL5" s="70"/>
      <c r="HFM5" s="70"/>
      <c r="HFN5" s="70"/>
      <c r="HFO5" s="70"/>
      <c r="HFP5" s="70"/>
      <c r="HFQ5" s="70"/>
      <c r="HFR5" s="70"/>
      <c r="HFS5" s="70"/>
      <c r="HFT5" s="70"/>
      <c r="HFU5" s="70"/>
      <c r="HFV5" s="70"/>
      <c r="HFW5" s="70"/>
      <c r="HFX5" s="70"/>
      <c r="HFY5" s="70"/>
      <c r="HFZ5" s="70"/>
      <c r="HGA5" s="70"/>
      <c r="HGB5" s="70"/>
      <c r="HGC5" s="70"/>
      <c r="HGD5" s="70"/>
      <c r="HGE5" s="70"/>
      <c r="HGF5" s="70"/>
      <c r="HGG5" s="70"/>
      <c r="HGH5" s="70"/>
      <c r="HGI5" s="70"/>
      <c r="HGJ5" s="70"/>
      <c r="HGK5" s="70"/>
      <c r="HGL5" s="70"/>
      <c r="HGM5" s="70"/>
      <c r="HGN5" s="70"/>
      <c r="HGO5" s="70"/>
      <c r="HGP5" s="70"/>
      <c r="HGQ5" s="70"/>
      <c r="HGR5" s="70"/>
      <c r="HGS5" s="70"/>
      <c r="HGT5" s="70"/>
      <c r="HGU5" s="70"/>
      <c r="HGV5" s="70"/>
      <c r="HGW5" s="70"/>
      <c r="HGX5" s="70"/>
      <c r="HGY5" s="70"/>
      <c r="HGZ5" s="70"/>
      <c r="HHA5" s="70"/>
      <c r="HHB5" s="70"/>
      <c r="HHC5" s="70"/>
      <c r="HHD5" s="70"/>
      <c r="HHE5" s="70"/>
      <c r="HHF5" s="70"/>
      <c r="HHG5" s="70"/>
      <c r="HHH5" s="70"/>
      <c r="HHI5" s="70"/>
      <c r="HHJ5" s="70"/>
      <c r="HHK5" s="70"/>
      <c r="HHL5" s="70"/>
      <c r="HHM5" s="70"/>
      <c r="HHN5" s="70"/>
      <c r="HHO5" s="70"/>
      <c r="HHP5" s="70"/>
      <c r="HHQ5" s="70"/>
      <c r="HHR5" s="70"/>
      <c r="HHS5" s="70"/>
      <c r="HHT5" s="70"/>
      <c r="HHU5" s="70"/>
      <c r="HHV5" s="70"/>
      <c r="HHW5" s="70"/>
      <c r="HHX5" s="70"/>
      <c r="HHY5" s="70"/>
      <c r="HHZ5" s="70"/>
      <c r="HIA5" s="70"/>
      <c r="HIB5" s="70"/>
      <c r="HIC5" s="70"/>
      <c r="HID5" s="70"/>
      <c r="HIE5" s="70"/>
      <c r="HIF5" s="70"/>
      <c r="HIG5" s="70"/>
      <c r="HIH5" s="70"/>
      <c r="HII5" s="70"/>
      <c r="HIJ5" s="70"/>
      <c r="HIK5" s="70"/>
      <c r="HIL5" s="70"/>
      <c r="HIM5" s="70"/>
      <c r="HIN5" s="70"/>
      <c r="HIO5" s="70"/>
      <c r="HIP5" s="70"/>
      <c r="HIQ5" s="70"/>
      <c r="HIR5" s="70"/>
      <c r="HIS5" s="70"/>
      <c r="HIT5" s="70"/>
      <c r="HIU5" s="70"/>
      <c r="HIV5" s="70"/>
      <c r="HIW5" s="70"/>
      <c r="HIX5" s="70"/>
      <c r="HIY5" s="70"/>
      <c r="HIZ5" s="70"/>
      <c r="HJA5" s="70"/>
      <c r="HJB5" s="70"/>
      <c r="HJC5" s="70"/>
      <c r="HJD5" s="70"/>
      <c r="HJE5" s="70"/>
      <c r="HJF5" s="70"/>
      <c r="HJG5" s="70"/>
      <c r="HJH5" s="70"/>
      <c r="HJI5" s="70"/>
      <c r="HJJ5" s="70"/>
      <c r="HJK5" s="70"/>
      <c r="HJL5" s="70"/>
      <c r="HJM5" s="70"/>
      <c r="HJN5" s="70"/>
      <c r="HJO5" s="70"/>
      <c r="HJP5" s="70"/>
      <c r="HJQ5" s="70"/>
      <c r="HJR5" s="70"/>
      <c r="HJS5" s="70"/>
      <c r="HJT5" s="70"/>
      <c r="HJU5" s="70"/>
      <c r="HJV5" s="70"/>
      <c r="HJW5" s="70"/>
      <c r="HJX5" s="70"/>
      <c r="HJY5" s="70"/>
      <c r="HJZ5" s="70"/>
      <c r="HKA5" s="70"/>
      <c r="HKB5" s="70"/>
      <c r="HKC5" s="70"/>
      <c r="HKD5" s="70"/>
      <c r="HKE5" s="70"/>
      <c r="HKF5" s="70"/>
      <c r="HKG5" s="70"/>
      <c r="HKH5" s="70"/>
      <c r="HKI5" s="70"/>
      <c r="HKJ5" s="70"/>
      <c r="HKK5" s="70"/>
      <c r="HKL5" s="70"/>
      <c r="HKM5" s="70"/>
      <c r="HKN5" s="70"/>
      <c r="HKO5" s="70"/>
      <c r="HKP5" s="70"/>
      <c r="HKQ5" s="70"/>
      <c r="HKR5" s="70"/>
      <c r="HKS5" s="70"/>
      <c r="HKT5" s="70"/>
      <c r="HKU5" s="70"/>
      <c r="HKV5" s="70"/>
      <c r="HKW5" s="70"/>
      <c r="HKX5" s="70"/>
      <c r="HKY5" s="70"/>
      <c r="HKZ5" s="70"/>
      <c r="HLA5" s="70"/>
      <c r="HLB5" s="70"/>
      <c r="HLC5" s="70"/>
      <c r="HLD5" s="70"/>
      <c r="HLE5" s="70"/>
      <c r="HLF5" s="70"/>
      <c r="HLG5" s="70"/>
      <c r="HLH5" s="70"/>
      <c r="HLI5" s="70"/>
      <c r="HLJ5" s="70"/>
      <c r="HLK5" s="70"/>
      <c r="HLL5" s="70"/>
      <c r="HLM5" s="70"/>
      <c r="HLN5" s="70"/>
      <c r="HLO5" s="70"/>
      <c r="HLP5" s="70"/>
      <c r="HLQ5" s="70"/>
      <c r="HLR5" s="70"/>
      <c r="HLS5" s="70"/>
      <c r="HLT5" s="70"/>
      <c r="HLU5" s="70"/>
      <c r="HLV5" s="70"/>
      <c r="HLW5" s="70"/>
      <c r="HLX5" s="70"/>
      <c r="HLY5" s="70"/>
      <c r="HLZ5" s="70"/>
      <c r="HMA5" s="70"/>
      <c r="HMB5" s="70"/>
      <c r="HMC5" s="70"/>
      <c r="HMD5" s="70"/>
      <c r="HME5" s="70"/>
      <c r="HMF5" s="70"/>
      <c r="HMG5" s="70"/>
      <c r="HMH5" s="70"/>
      <c r="HMI5" s="70"/>
      <c r="HMJ5" s="70"/>
      <c r="HMK5" s="70"/>
      <c r="HML5" s="70"/>
      <c r="HMM5" s="70"/>
      <c r="HMN5" s="70"/>
      <c r="HMO5" s="70"/>
      <c r="HMP5" s="70"/>
      <c r="HMQ5" s="70"/>
      <c r="HMR5" s="70"/>
      <c r="HMS5" s="70"/>
      <c r="HMT5" s="70"/>
      <c r="HMU5" s="70"/>
      <c r="HMV5" s="70"/>
      <c r="HMW5" s="70"/>
      <c r="HMX5" s="70"/>
      <c r="HMY5" s="70"/>
      <c r="HMZ5" s="70"/>
      <c r="HNA5" s="70"/>
      <c r="HNB5" s="70"/>
      <c r="HNC5" s="70"/>
      <c r="HND5" s="70"/>
      <c r="HNE5" s="70"/>
      <c r="HNF5" s="70"/>
      <c r="HNG5" s="70"/>
      <c r="HNH5" s="70"/>
      <c r="HNI5" s="70"/>
      <c r="HNJ5" s="70"/>
      <c r="HNK5" s="70"/>
      <c r="HNL5" s="70"/>
      <c r="HNM5" s="70"/>
      <c r="HNN5" s="70"/>
      <c r="HNO5" s="70"/>
      <c r="HNP5" s="70"/>
      <c r="HNQ5" s="70"/>
      <c r="HNR5" s="70"/>
      <c r="HNS5" s="70"/>
      <c r="HNT5" s="70"/>
      <c r="HNU5" s="70"/>
      <c r="HNV5" s="70"/>
      <c r="HNW5" s="70"/>
      <c r="HNX5" s="70"/>
      <c r="HNY5" s="70"/>
      <c r="HNZ5" s="70"/>
      <c r="HOA5" s="70"/>
      <c r="HOB5" s="70"/>
      <c r="HOC5" s="70"/>
      <c r="HOD5" s="70"/>
      <c r="HOE5" s="70"/>
      <c r="HOF5" s="70"/>
      <c r="HOG5" s="70"/>
      <c r="HOH5" s="70"/>
      <c r="HOI5" s="70"/>
      <c r="HOJ5" s="70"/>
      <c r="HOK5" s="70"/>
      <c r="HOL5" s="70"/>
      <c r="HOM5" s="70"/>
      <c r="HON5" s="70"/>
      <c r="HOO5" s="70"/>
      <c r="HOP5" s="70"/>
      <c r="HOQ5" s="70"/>
      <c r="HOR5" s="70"/>
      <c r="HOS5" s="70"/>
      <c r="HOT5" s="70"/>
      <c r="HOU5" s="70"/>
      <c r="HOV5" s="70"/>
      <c r="HOW5" s="70"/>
      <c r="HOX5" s="70"/>
      <c r="HOY5" s="70"/>
      <c r="HOZ5" s="70"/>
      <c r="HPA5" s="70"/>
      <c r="HPB5" s="70"/>
      <c r="HPC5" s="70"/>
      <c r="HPD5" s="70"/>
      <c r="HPE5" s="70"/>
      <c r="HPF5" s="70"/>
      <c r="HPG5" s="70"/>
      <c r="HPH5" s="70"/>
      <c r="HPI5" s="70"/>
      <c r="HPJ5" s="70"/>
      <c r="HPK5" s="70"/>
      <c r="HPL5" s="70"/>
      <c r="HPM5" s="70"/>
      <c r="HPN5" s="70"/>
      <c r="HPO5" s="70"/>
      <c r="HPP5" s="70"/>
      <c r="HPQ5" s="70"/>
      <c r="HPR5" s="70"/>
      <c r="HPS5" s="70"/>
      <c r="HPT5" s="70"/>
      <c r="HPU5" s="70"/>
      <c r="HPV5" s="70"/>
      <c r="HPW5" s="70"/>
      <c r="HPX5" s="70"/>
      <c r="HPY5" s="70"/>
      <c r="HPZ5" s="70"/>
      <c r="HQA5" s="70"/>
      <c r="HQB5" s="70"/>
      <c r="HQC5" s="70"/>
      <c r="HQD5" s="70"/>
      <c r="HQE5" s="70"/>
      <c r="HQF5" s="70"/>
      <c r="HQG5" s="70"/>
      <c r="HQH5" s="70"/>
      <c r="HQI5" s="70"/>
      <c r="HQJ5" s="70"/>
      <c r="HQK5" s="70"/>
      <c r="HQL5" s="70"/>
      <c r="HQM5" s="70"/>
      <c r="HQN5" s="70"/>
      <c r="HQO5" s="70"/>
      <c r="HQP5" s="70"/>
      <c r="HQQ5" s="70"/>
      <c r="HQR5" s="70"/>
      <c r="HQS5" s="70"/>
      <c r="HQT5" s="70"/>
      <c r="HQU5" s="70"/>
      <c r="HQV5" s="70"/>
      <c r="HQW5" s="70"/>
      <c r="HQX5" s="70"/>
      <c r="HQY5" s="70"/>
      <c r="HQZ5" s="70"/>
      <c r="HRA5" s="70"/>
      <c r="HRB5" s="70"/>
      <c r="HRC5" s="70"/>
      <c r="HRD5" s="70"/>
      <c r="HRE5" s="70"/>
      <c r="HRF5" s="70"/>
      <c r="HRG5" s="70"/>
      <c r="HRH5" s="70"/>
      <c r="HRI5" s="70"/>
      <c r="HRJ5" s="70"/>
      <c r="HRK5" s="70"/>
      <c r="HRL5" s="70"/>
      <c r="HRM5" s="70"/>
      <c r="HRN5" s="70"/>
      <c r="HRO5" s="70"/>
      <c r="HRP5" s="70"/>
      <c r="HRQ5" s="70"/>
      <c r="HRR5" s="70"/>
      <c r="HRS5" s="70"/>
      <c r="HRT5" s="70"/>
      <c r="HRU5" s="70"/>
      <c r="HRV5" s="70"/>
      <c r="HRW5" s="70"/>
      <c r="HRX5" s="70"/>
      <c r="HRY5" s="70"/>
      <c r="HRZ5" s="70"/>
      <c r="HSA5" s="70"/>
      <c r="HSB5" s="70"/>
      <c r="HSC5" s="70"/>
      <c r="HSD5" s="70"/>
      <c r="HSE5" s="70"/>
      <c r="HSF5" s="70"/>
      <c r="HSG5" s="70"/>
      <c r="HSH5" s="70"/>
      <c r="HSI5" s="70"/>
      <c r="HSJ5" s="70"/>
      <c r="HSK5" s="70"/>
      <c r="HSL5" s="70"/>
      <c r="HSM5" s="70"/>
      <c r="HSN5" s="70"/>
      <c r="HSO5" s="70"/>
      <c r="HSP5" s="70"/>
      <c r="HSQ5" s="70"/>
      <c r="HSR5" s="70"/>
      <c r="HSS5" s="70"/>
      <c r="HST5" s="70"/>
      <c r="HSU5" s="70"/>
      <c r="HSV5" s="70"/>
      <c r="HSW5" s="70"/>
      <c r="HSX5" s="70"/>
      <c r="HSY5" s="70"/>
      <c r="HSZ5" s="70"/>
      <c r="HTA5" s="70"/>
      <c r="HTB5" s="70"/>
      <c r="HTC5" s="70"/>
      <c r="HTD5" s="70"/>
      <c r="HTE5" s="70"/>
      <c r="HTF5" s="70"/>
      <c r="HTG5" s="70"/>
      <c r="HTH5" s="70"/>
      <c r="HTI5" s="70"/>
      <c r="HTJ5" s="70"/>
      <c r="HTK5" s="70"/>
      <c r="HTL5" s="70"/>
      <c r="HTM5" s="70"/>
      <c r="HTN5" s="70"/>
      <c r="HTO5" s="70"/>
      <c r="HTP5" s="70"/>
      <c r="HTQ5" s="70"/>
      <c r="HTR5" s="70"/>
      <c r="HTS5" s="70"/>
      <c r="HTT5" s="70"/>
      <c r="HTU5" s="70"/>
      <c r="HTV5" s="70"/>
      <c r="HTW5" s="70"/>
      <c r="HTX5" s="70"/>
      <c r="HTY5" s="70"/>
      <c r="HTZ5" s="70"/>
      <c r="HUA5" s="70"/>
      <c r="HUB5" s="70"/>
      <c r="HUC5" s="70"/>
      <c r="HUD5" s="70"/>
      <c r="HUE5" s="70"/>
      <c r="HUF5" s="70"/>
      <c r="HUG5" s="70"/>
      <c r="HUH5" s="70"/>
      <c r="HUI5" s="70"/>
      <c r="HUJ5" s="70"/>
      <c r="HUK5" s="70"/>
      <c r="HUL5" s="70"/>
      <c r="HUM5" s="70"/>
      <c r="HUN5" s="70"/>
      <c r="HUO5" s="70"/>
      <c r="HUP5" s="70"/>
      <c r="HUQ5" s="70"/>
      <c r="HUR5" s="70"/>
      <c r="HUS5" s="70"/>
      <c r="HUT5" s="70"/>
      <c r="HUU5" s="70"/>
      <c r="HUV5" s="70"/>
      <c r="HUW5" s="70"/>
      <c r="HUX5" s="70"/>
      <c r="HUY5" s="70"/>
      <c r="HUZ5" s="70"/>
      <c r="HVA5" s="70"/>
      <c r="HVB5" s="70"/>
      <c r="HVC5" s="70"/>
      <c r="HVD5" s="70"/>
      <c r="HVE5" s="70"/>
      <c r="HVF5" s="70"/>
      <c r="HVG5" s="70"/>
      <c r="HVH5" s="70"/>
      <c r="HVI5" s="70"/>
      <c r="HVJ5" s="70"/>
      <c r="HVK5" s="70"/>
      <c r="HVL5" s="70"/>
      <c r="HVM5" s="70"/>
      <c r="HVN5" s="70"/>
      <c r="HVO5" s="70"/>
      <c r="HVP5" s="70"/>
      <c r="HVQ5" s="70"/>
      <c r="HVR5" s="70"/>
      <c r="HVS5" s="70"/>
      <c r="HVT5" s="70"/>
      <c r="HVU5" s="70"/>
      <c r="HVV5" s="70"/>
      <c r="HVW5" s="70"/>
      <c r="HVX5" s="70"/>
      <c r="HVY5" s="70"/>
      <c r="HVZ5" s="70"/>
      <c r="HWA5" s="70"/>
      <c r="HWB5" s="70"/>
      <c r="HWC5" s="70"/>
      <c r="HWD5" s="70"/>
      <c r="HWE5" s="70"/>
      <c r="HWF5" s="70"/>
      <c r="HWG5" s="70"/>
      <c r="HWH5" s="70"/>
      <c r="HWI5" s="70"/>
      <c r="HWJ5" s="70"/>
      <c r="HWK5" s="70"/>
      <c r="HWL5" s="70"/>
      <c r="HWM5" s="70"/>
      <c r="HWN5" s="70"/>
      <c r="HWO5" s="70"/>
      <c r="HWP5" s="70"/>
      <c r="HWQ5" s="70"/>
      <c r="HWR5" s="70"/>
      <c r="HWS5" s="70"/>
      <c r="HWT5" s="70"/>
      <c r="HWU5" s="70"/>
      <c r="HWV5" s="70"/>
      <c r="HWW5" s="70"/>
      <c r="HWX5" s="70"/>
      <c r="HWY5" s="70"/>
      <c r="HWZ5" s="70"/>
      <c r="HXA5" s="70"/>
      <c r="HXB5" s="70"/>
      <c r="HXC5" s="70"/>
      <c r="HXD5" s="70"/>
      <c r="HXE5" s="70"/>
      <c r="HXF5" s="70"/>
      <c r="HXG5" s="70"/>
      <c r="HXH5" s="70"/>
      <c r="HXI5" s="70"/>
      <c r="HXJ5" s="70"/>
      <c r="HXK5" s="70"/>
      <c r="HXL5" s="70"/>
      <c r="HXM5" s="70"/>
      <c r="HXN5" s="70"/>
      <c r="HXO5" s="70"/>
      <c r="HXP5" s="70"/>
      <c r="HXQ5" s="70"/>
      <c r="HXR5" s="70"/>
      <c r="HXS5" s="70"/>
      <c r="HXT5" s="70"/>
      <c r="HXU5" s="70"/>
      <c r="HXV5" s="70"/>
      <c r="HXW5" s="70"/>
      <c r="HXX5" s="70"/>
      <c r="HXY5" s="70"/>
      <c r="HXZ5" s="70"/>
      <c r="HYA5" s="70"/>
      <c r="HYB5" s="70"/>
      <c r="HYC5" s="70"/>
      <c r="HYD5" s="70"/>
      <c r="HYE5" s="70"/>
      <c r="HYF5" s="70"/>
      <c r="HYG5" s="70"/>
      <c r="HYH5" s="70"/>
      <c r="HYI5" s="70"/>
      <c r="HYJ5" s="70"/>
      <c r="HYK5" s="70"/>
      <c r="HYL5" s="70"/>
      <c r="HYM5" s="70"/>
      <c r="HYN5" s="70"/>
      <c r="HYO5" s="70"/>
      <c r="HYP5" s="70"/>
      <c r="HYQ5" s="70"/>
      <c r="HYR5" s="70"/>
      <c r="HYS5" s="70"/>
      <c r="HYT5" s="70"/>
      <c r="HYU5" s="70"/>
      <c r="HYV5" s="70"/>
      <c r="HYW5" s="70"/>
      <c r="HYX5" s="70"/>
      <c r="HYY5" s="70"/>
      <c r="HYZ5" s="70"/>
      <c r="HZA5" s="70"/>
      <c r="HZB5" s="70"/>
      <c r="HZC5" s="70"/>
      <c r="HZD5" s="70"/>
      <c r="HZE5" s="70"/>
      <c r="HZF5" s="70"/>
      <c r="HZG5" s="70"/>
      <c r="HZH5" s="70"/>
      <c r="HZI5" s="70"/>
      <c r="HZJ5" s="70"/>
      <c r="HZK5" s="70"/>
      <c r="HZL5" s="70"/>
      <c r="HZM5" s="70"/>
      <c r="HZN5" s="70"/>
      <c r="HZO5" s="70"/>
      <c r="HZP5" s="70"/>
      <c r="HZQ5" s="70"/>
      <c r="HZR5" s="70"/>
      <c r="HZS5" s="70"/>
      <c r="HZT5" s="70"/>
      <c r="HZU5" s="70"/>
      <c r="HZV5" s="70"/>
      <c r="HZW5" s="70"/>
      <c r="HZX5" s="70"/>
      <c r="HZY5" s="70"/>
      <c r="HZZ5" s="70"/>
      <c r="IAA5" s="70"/>
      <c r="IAB5" s="70"/>
      <c r="IAC5" s="70"/>
      <c r="IAD5" s="70"/>
      <c r="IAE5" s="70"/>
      <c r="IAF5" s="70"/>
      <c r="IAG5" s="70"/>
      <c r="IAH5" s="70"/>
      <c r="IAI5" s="70"/>
      <c r="IAJ5" s="70"/>
      <c r="IAK5" s="70"/>
      <c r="IAL5" s="70"/>
      <c r="IAM5" s="70"/>
      <c r="IAN5" s="70"/>
      <c r="IAO5" s="70"/>
      <c r="IAP5" s="70"/>
      <c r="IAQ5" s="70"/>
      <c r="IAR5" s="70"/>
      <c r="IAS5" s="70"/>
      <c r="IAT5" s="70"/>
      <c r="IAU5" s="70"/>
      <c r="IAV5" s="70"/>
      <c r="IAW5" s="70"/>
      <c r="IAX5" s="70"/>
      <c r="IAY5" s="70"/>
      <c r="IAZ5" s="70"/>
      <c r="IBA5" s="70"/>
      <c r="IBB5" s="70"/>
      <c r="IBC5" s="70"/>
      <c r="IBD5" s="70"/>
      <c r="IBE5" s="70"/>
      <c r="IBF5" s="70"/>
      <c r="IBG5" s="70"/>
      <c r="IBH5" s="70"/>
      <c r="IBI5" s="70"/>
      <c r="IBJ5" s="70"/>
      <c r="IBK5" s="70"/>
      <c r="IBL5" s="70"/>
      <c r="IBM5" s="70"/>
      <c r="IBN5" s="70"/>
      <c r="IBO5" s="70"/>
      <c r="IBP5" s="70"/>
      <c r="IBQ5" s="70"/>
      <c r="IBR5" s="70"/>
      <c r="IBS5" s="70"/>
      <c r="IBT5" s="70"/>
      <c r="IBU5" s="70"/>
      <c r="IBV5" s="70"/>
      <c r="IBW5" s="70"/>
      <c r="IBX5" s="70"/>
      <c r="IBY5" s="70"/>
      <c r="IBZ5" s="70"/>
      <c r="ICA5" s="70"/>
      <c r="ICB5" s="70"/>
      <c r="ICC5" s="70"/>
      <c r="ICD5" s="70"/>
      <c r="ICE5" s="70"/>
      <c r="ICF5" s="70"/>
      <c r="ICG5" s="70"/>
      <c r="ICH5" s="70"/>
      <c r="ICI5" s="70"/>
      <c r="ICJ5" s="70"/>
      <c r="ICK5" s="70"/>
      <c r="ICL5" s="70"/>
      <c r="ICM5" s="70"/>
      <c r="ICN5" s="70"/>
      <c r="ICO5" s="70"/>
      <c r="ICP5" s="70"/>
      <c r="ICQ5" s="70"/>
      <c r="ICR5" s="70"/>
      <c r="ICS5" s="70"/>
      <c r="ICT5" s="70"/>
      <c r="ICU5" s="70"/>
      <c r="ICV5" s="70"/>
      <c r="ICW5" s="70"/>
      <c r="ICX5" s="70"/>
      <c r="ICY5" s="70"/>
      <c r="ICZ5" s="70"/>
      <c r="IDA5" s="70"/>
      <c r="IDB5" s="70"/>
      <c r="IDC5" s="70"/>
      <c r="IDD5" s="70"/>
      <c r="IDE5" s="70"/>
      <c r="IDF5" s="70"/>
      <c r="IDG5" s="70"/>
      <c r="IDH5" s="70"/>
      <c r="IDI5" s="70"/>
      <c r="IDJ5" s="70"/>
      <c r="IDK5" s="70"/>
      <c r="IDL5" s="70"/>
      <c r="IDM5" s="70"/>
      <c r="IDN5" s="70"/>
      <c r="IDO5" s="70"/>
      <c r="IDP5" s="70"/>
      <c r="IDQ5" s="70"/>
      <c r="IDR5" s="70"/>
      <c r="IDS5" s="70"/>
      <c r="IDT5" s="70"/>
      <c r="IDU5" s="70"/>
      <c r="IDV5" s="70"/>
      <c r="IDW5" s="70"/>
      <c r="IDX5" s="70"/>
      <c r="IDY5" s="70"/>
      <c r="IDZ5" s="70"/>
      <c r="IEA5" s="70"/>
      <c r="IEB5" s="70"/>
      <c r="IEC5" s="70"/>
      <c r="IED5" s="70"/>
      <c r="IEE5" s="70"/>
      <c r="IEF5" s="70"/>
      <c r="IEG5" s="70"/>
      <c r="IEH5" s="70"/>
      <c r="IEI5" s="70"/>
      <c r="IEJ5" s="70"/>
      <c r="IEK5" s="70"/>
      <c r="IEL5" s="70"/>
      <c r="IEM5" s="70"/>
      <c r="IEN5" s="70"/>
      <c r="IEO5" s="70"/>
      <c r="IEP5" s="70"/>
      <c r="IEQ5" s="70"/>
      <c r="IER5" s="70"/>
      <c r="IES5" s="70"/>
      <c r="IET5" s="70"/>
      <c r="IEU5" s="70"/>
      <c r="IEV5" s="70"/>
      <c r="IEW5" s="70"/>
      <c r="IEX5" s="70"/>
      <c r="IEY5" s="70"/>
      <c r="IEZ5" s="70"/>
      <c r="IFA5" s="70"/>
      <c r="IFB5" s="70"/>
      <c r="IFC5" s="70"/>
      <c r="IFD5" s="70"/>
      <c r="IFE5" s="70"/>
      <c r="IFF5" s="70"/>
      <c r="IFG5" s="70"/>
      <c r="IFH5" s="70"/>
      <c r="IFI5" s="70"/>
      <c r="IFJ5" s="70"/>
      <c r="IFK5" s="70"/>
      <c r="IFL5" s="70"/>
      <c r="IFM5" s="70"/>
      <c r="IFN5" s="70"/>
      <c r="IFO5" s="70"/>
      <c r="IFP5" s="70"/>
      <c r="IFQ5" s="70"/>
      <c r="IFR5" s="70"/>
      <c r="IFS5" s="70"/>
      <c r="IFT5" s="70"/>
      <c r="IFU5" s="70"/>
      <c r="IFV5" s="70"/>
      <c r="IFW5" s="70"/>
      <c r="IFX5" s="70"/>
      <c r="IFY5" s="70"/>
      <c r="IFZ5" s="70"/>
      <c r="IGA5" s="70"/>
      <c r="IGB5" s="70"/>
      <c r="IGC5" s="70"/>
      <c r="IGD5" s="70"/>
      <c r="IGE5" s="70"/>
      <c r="IGF5" s="70"/>
      <c r="IGG5" s="70"/>
      <c r="IGH5" s="70"/>
      <c r="IGI5" s="70"/>
      <c r="IGJ5" s="70"/>
      <c r="IGK5" s="70"/>
      <c r="IGL5" s="70"/>
      <c r="IGM5" s="70"/>
      <c r="IGN5" s="70"/>
      <c r="IGO5" s="70"/>
      <c r="IGP5" s="70"/>
      <c r="IGQ5" s="70"/>
      <c r="IGR5" s="70"/>
      <c r="IGS5" s="70"/>
      <c r="IGT5" s="70"/>
      <c r="IGU5" s="70"/>
      <c r="IGV5" s="70"/>
      <c r="IGW5" s="70"/>
      <c r="IGX5" s="70"/>
      <c r="IGY5" s="70"/>
      <c r="IGZ5" s="70"/>
      <c r="IHA5" s="70"/>
      <c r="IHB5" s="70"/>
      <c r="IHC5" s="70"/>
      <c r="IHD5" s="70"/>
      <c r="IHE5" s="70"/>
      <c r="IHF5" s="70"/>
      <c r="IHG5" s="70"/>
      <c r="IHH5" s="70"/>
      <c r="IHI5" s="70"/>
      <c r="IHJ5" s="70"/>
      <c r="IHK5" s="70"/>
      <c r="IHL5" s="70"/>
      <c r="IHM5" s="70"/>
      <c r="IHN5" s="70"/>
      <c r="IHO5" s="70"/>
      <c r="IHP5" s="70"/>
      <c r="IHQ5" s="70"/>
      <c r="IHR5" s="70"/>
      <c r="IHS5" s="70"/>
      <c r="IHT5" s="70"/>
      <c r="IHU5" s="70"/>
      <c r="IHV5" s="70"/>
      <c r="IHW5" s="70"/>
      <c r="IHX5" s="70"/>
      <c r="IHY5" s="70"/>
      <c r="IHZ5" s="70"/>
      <c r="IIA5" s="70"/>
      <c r="IIB5" s="70"/>
      <c r="IIC5" s="70"/>
      <c r="IID5" s="70"/>
      <c r="IIE5" s="70"/>
      <c r="IIF5" s="70"/>
      <c r="IIG5" s="70"/>
      <c r="IIH5" s="70"/>
      <c r="III5" s="70"/>
      <c r="IIJ5" s="70"/>
      <c r="IIK5" s="70"/>
      <c r="IIL5" s="70"/>
      <c r="IIM5" s="70"/>
      <c r="IIN5" s="70"/>
      <c r="IIO5" s="70"/>
      <c r="IIP5" s="70"/>
      <c r="IIQ5" s="70"/>
      <c r="IIR5" s="70"/>
      <c r="IIS5" s="70"/>
      <c r="IIT5" s="70"/>
      <c r="IIU5" s="70"/>
      <c r="IIV5" s="70"/>
      <c r="IIW5" s="70"/>
      <c r="IIX5" s="70"/>
      <c r="IIY5" s="70"/>
      <c r="IIZ5" s="70"/>
      <c r="IJA5" s="70"/>
      <c r="IJB5" s="70"/>
      <c r="IJC5" s="70"/>
      <c r="IJD5" s="70"/>
      <c r="IJE5" s="70"/>
      <c r="IJF5" s="70"/>
      <c r="IJG5" s="70"/>
      <c r="IJH5" s="70"/>
      <c r="IJI5" s="70"/>
      <c r="IJJ5" s="70"/>
      <c r="IJK5" s="70"/>
      <c r="IJL5" s="70"/>
      <c r="IJM5" s="70"/>
      <c r="IJN5" s="70"/>
      <c r="IJO5" s="70"/>
      <c r="IJP5" s="70"/>
      <c r="IJQ5" s="70"/>
      <c r="IJR5" s="70"/>
      <c r="IJS5" s="70"/>
      <c r="IJT5" s="70"/>
      <c r="IJU5" s="70"/>
      <c r="IJV5" s="70"/>
      <c r="IJW5" s="70"/>
      <c r="IJX5" s="70"/>
      <c r="IJY5" s="70"/>
      <c r="IJZ5" s="70"/>
      <c r="IKA5" s="70"/>
      <c r="IKB5" s="70"/>
      <c r="IKC5" s="70"/>
      <c r="IKD5" s="70"/>
      <c r="IKE5" s="70"/>
      <c r="IKF5" s="70"/>
      <c r="IKG5" s="70"/>
      <c r="IKH5" s="70"/>
      <c r="IKI5" s="70"/>
      <c r="IKJ5" s="70"/>
      <c r="IKK5" s="70"/>
      <c r="IKL5" s="70"/>
      <c r="IKM5" s="70"/>
      <c r="IKN5" s="70"/>
      <c r="IKO5" s="70"/>
      <c r="IKP5" s="70"/>
      <c r="IKQ5" s="70"/>
      <c r="IKR5" s="70"/>
      <c r="IKS5" s="70"/>
      <c r="IKT5" s="70"/>
      <c r="IKU5" s="70"/>
      <c r="IKV5" s="70"/>
      <c r="IKW5" s="70"/>
      <c r="IKX5" s="70"/>
      <c r="IKY5" s="70"/>
      <c r="IKZ5" s="70"/>
      <c r="ILA5" s="70"/>
      <c r="ILB5" s="70"/>
      <c r="ILC5" s="70"/>
      <c r="ILD5" s="70"/>
      <c r="ILE5" s="70"/>
      <c r="ILF5" s="70"/>
      <c r="ILG5" s="70"/>
      <c r="ILH5" s="70"/>
      <c r="ILI5" s="70"/>
      <c r="ILJ5" s="70"/>
      <c r="ILK5" s="70"/>
      <c r="ILL5" s="70"/>
      <c r="ILM5" s="70"/>
      <c r="ILN5" s="70"/>
      <c r="ILO5" s="70"/>
      <c r="ILP5" s="70"/>
      <c r="ILQ5" s="70"/>
      <c r="ILR5" s="70"/>
      <c r="ILS5" s="70"/>
      <c r="ILT5" s="70"/>
      <c r="ILU5" s="70"/>
      <c r="ILV5" s="70"/>
      <c r="ILW5" s="70"/>
      <c r="ILX5" s="70"/>
      <c r="ILY5" s="70"/>
      <c r="ILZ5" s="70"/>
      <c r="IMA5" s="70"/>
      <c r="IMB5" s="70"/>
      <c r="IMC5" s="70"/>
      <c r="IMD5" s="70"/>
      <c r="IME5" s="70"/>
      <c r="IMF5" s="70"/>
      <c r="IMG5" s="70"/>
      <c r="IMH5" s="70"/>
      <c r="IMI5" s="70"/>
      <c r="IMJ5" s="70"/>
      <c r="IMK5" s="70"/>
      <c r="IML5" s="70"/>
      <c r="IMM5" s="70"/>
      <c r="IMN5" s="70"/>
      <c r="IMO5" s="70"/>
      <c r="IMP5" s="70"/>
      <c r="IMQ5" s="70"/>
      <c r="IMR5" s="70"/>
      <c r="IMS5" s="70"/>
      <c r="IMT5" s="70"/>
      <c r="IMU5" s="70"/>
      <c r="IMV5" s="70"/>
      <c r="IMW5" s="70"/>
      <c r="IMX5" s="70"/>
      <c r="IMY5" s="70"/>
      <c r="IMZ5" s="70"/>
      <c r="INA5" s="70"/>
      <c r="INB5" s="70"/>
      <c r="INC5" s="70"/>
      <c r="IND5" s="70"/>
      <c r="INE5" s="70"/>
      <c r="INF5" s="70"/>
      <c r="ING5" s="70"/>
      <c r="INH5" s="70"/>
      <c r="INI5" s="70"/>
      <c r="INJ5" s="70"/>
      <c r="INK5" s="70"/>
      <c r="INL5" s="70"/>
      <c r="INM5" s="70"/>
      <c r="INN5" s="70"/>
      <c r="INO5" s="70"/>
      <c r="INP5" s="70"/>
      <c r="INQ5" s="70"/>
      <c r="INR5" s="70"/>
      <c r="INS5" s="70"/>
      <c r="INT5" s="70"/>
      <c r="INU5" s="70"/>
      <c r="INV5" s="70"/>
      <c r="INW5" s="70"/>
      <c r="INX5" s="70"/>
      <c r="INY5" s="70"/>
      <c r="INZ5" s="70"/>
      <c r="IOA5" s="70"/>
      <c r="IOB5" s="70"/>
      <c r="IOC5" s="70"/>
      <c r="IOD5" s="70"/>
      <c r="IOE5" s="70"/>
      <c r="IOF5" s="70"/>
      <c r="IOG5" s="70"/>
      <c r="IOH5" s="70"/>
      <c r="IOI5" s="70"/>
      <c r="IOJ5" s="70"/>
      <c r="IOK5" s="70"/>
      <c r="IOL5" s="70"/>
      <c r="IOM5" s="70"/>
      <c r="ION5" s="70"/>
      <c r="IOO5" s="70"/>
      <c r="IOP5" s="70"/>
      <c r="IOQ5" s="70"/>
      <c r="IOR5" s="70"/>
      <c r="IOS5" s="70"/>
      <c r="IOT5" s="70"/>
      <c r="IOU5" s="70"/>
      <c r="IOV5" s="70"/>
      <c r="IOW5" s="70"/>
      <c r="IOX5" s="70"/>
      <c r="IOY5" s="70"/>
      <c r="IOZ5" s="70"/>
      <c r="IPA5" s="70"/>
      <c r="IPB5" s="70"/>
      <c r="IPC5" s="70"/>
      <c r="IPD5" s="70"/>
      <c r="IPE5" s="70"/>
      <c r="IPF5" s="70"/>
      <c r="IPG5" s="70"/>
      <c r="IPH5" s="70"/>
      <c r="IPI5" s="70"/>
      <c r="IPJ5" s="70"/>
      <c r="IPK5" s="70"/>
      <c r="IPL5" s="70"/>
      <c r="IPM5" s="70"/>
      <c r="IPN5" s="70"/>
      <c r="IPO5" s="70"/>
      <c r="IPP5" s="70"/>
      <c r="IPQ5" s="70"/>
      <c r="IPR5" s="70"/>
      <c r="IPS5" s="70"/>
      <c r="IPT5" s="70"/>
      <c r="IPU5" s="70"/>
      <c r="IPV5" s="70"/>
      <c r="IPW5" s="70"/>
      <c r="IPX5" s="70"/>
      <c r="IPY5" s="70"/>
      <c r="IPZ5" s="70"/>
      <c r="IQA5" s="70"/>
      <c r="IQB5" s="70"/>
      <c r="IQC5" s="70"/>
      <c r="IQD5" s="70"/>
      <c r="IQE5" s="70"/>
      <c r="IQF5" s="70"/>
      <c r="IQG5" s="70"/>
      <c r="IQH5" s="70"/>
      <c r="IQI5" s="70"/>
      <c r="IQJ5" s="70"/>
      <c r="IQK5" s="70"/>
      <c r="IQL5" s="70"/>
      <c r="IQM5" s="70"/>
      <c r="IQN5" s="70"/>
      <c r="IQO5" s="70"/>
      <c r="IQP5" s="70"/>
      <c r="IQQ5" s="70"/>
      <c r="IQR5" s="70"/>
      <c r="IQS5" s="70"/>
      <c r="IQT5" s="70"/>
      <c r="IQU5" s="70"/>
      <c r="IQV5" s="70"/>
      <c r="IQW5" s="70"/>
      <c r="IQX5" s="70"/>
      <c r="IQY5" s="70"/>
      <c r="IQZ5" s="70"/>
      <c r="IRA5" s="70"/>
      <c r="IRB5" s="70"/>
      <c r="IRC5" s="70"/>
      <c r="IRD5" s="70"/>
      <c r="IRE5" s="70"/>
      <c r="IRF5" s="70"/>
      <c r="IRG5" s="70"/>
      <c r="IRH5" s="70"/>
      <c r="IRI5" s="70"/>
      <c r="IRJ5" s="70"/>
      <c r="IRK5" s="70"/>
      <c r="IRL5" s="70"/>
      <c r="IRM5" s="70"/>
      <c r="IRN5" s="70"/>
      <c r="IRO5" s="70"/>
      <c r="IRP5" s="70"/>
      <c r="IRQ5" s="70"/>
      <c r="IRR5" s="70"/>
      <c r="IRS5" s="70"/>
      <c r="IRT5" s="70"/>
      <c r="IRU5" s="70"/>
      <c r="IRV5" s="70"/>
      <c r="IRW5" s="70"/>
      <c r="IRX5" s="70"/>
      <c r="IRY5" s="70"/>
      <c r="IRZ5" s="70"/>
      <c r="ISA5" s="70"/>
      <c r="ISB5" s="70"/>
      <c r="ISC5" s="70"/>
      <c r="ISD5" s="70"/>
      <c r="ISE5" s="70"/>
      <c r="ISF5" s="70"/>
      <c r="ISG5" s="70"/>
      <c r="ISH5" s="70"/>
      <c r="ISI5" s="70"/>
      <c r="ISJ5" s="70"/>
      <c r="ISK5" s="70"/>
      <c r="ISL5" s="70"/>
      <c r="ISM5" s="70"/>
      <c r="ISN5" s="70"/>
      <c r="ISO5" s="70"/>
      <c r="ISP5" s="70"/>
      <c r="ISQ5" s="70"/>
      <c r="ISR5" s="70"/>
      <c r="ISS5" s="70"/>
      <c r="IST5" s="70"/>
      <c r="ISU5" s="70"/>
      <c r="ISV5" s="70"/>
      <c r="ISW5" s="70"/>
      <c r="ISX5" s="70"/>
      <c r="ISY5" s="70"/>
      <c r="ISZ5" s="70"/>
      <c r="ITA5" s="70"/>
      <c r="ITB5" s="70"/>
      <c r="ITC5" s="70"/>
      <c r="ITD5" s="70"/>
      <c r="ITE5" s="70"/>
      <c r="ITF5" s="70"/>
      <c r="ITG5" s="70"/>
      <c r="ITH5" s="70"/>
      <c r="ITI5" s="70"/>
      <c r="ITJ5" s="70"/>
      <c r="ITK5" s="70"/>
      <c r="ITL5" s="70"/>
      <c r="ITM5" s="70"/>
      <c r="ITN5" s="70"/>
      <c r="ITO5" s="70"/>
      <c r="ITP5" s="70"/>
      <c r="ITQ5" s="70"/>
      <c r="ITR5" s="70"/>
      <c r="ITS5" s="70"/>
      <c r="ITT5" s="70"/>
      <c r="ITU5" s="70"/>
      <c r="ITV5" s="70"/>
      <c r="ITW5" s="70"/>
      <c r="ITX5" s="70"/>
      <c r="ITY5" s="70"/>
      <c r="ITZ5" s="70"/>
      <c r="IUA5" s="70"/>
      <c r="IUB5" s="70"/>
      <c r="IUC5" s="70"/>
      <c r="IUD5" s="70"/>
      <c r="IUE5" s="70"/>
      <c r="IUF5" s="70"/>
      <c r="IUG5" s="70"/>
      <c r="IUH5" s="70"/>
      <c r="IUI5" s="70"/>
      <c r="IUJ5" s="70"/>
      <c r="IUK5" s="70"/>
      <c r="IUL5" s="70"/>
      <c r="IUM5" s="70"/>
      <c r="IUN5" s="70"/>
      <c r="IUO5" s="70"/>
      <c r="IUP5" s="70"/>
      <c r="IUQ5" s="70"/>
      <c r="IUR5" s="70"/>
      <c r="IUS5" s="70"/>
      <c r="IUT5" s="70"/>
      <c r="IUU5" s="70"/>
      <c r="IUV5" s="70"/>
      <c r="IUW5" s="70"/>
      <c r="IUX5" s="70"/>
      <c r="IUY5" s="70"/>
      <c r="IUZ5" s="70"/>
      <c r="IVA5" s="70"/>
      <c r="IVB5" s="70"/>
      <c r="IVC5" s="70"/>
      <c r="IVD5" s="70"/>
      <c r="IVE5" s="70"/>
      <c r="IVF5" s="70"/>
      <c r="IVG5" s="70"/>
      <c r="IVH5" s="70"/>
      <c r="IVI5" s="70"/>
      <c r="IVJ5" s="70"/>
      <c r="IVK5" s="70"/>
      <c r="IVL5" s="70"/>
      <c r="IVM5" s="70"/>
      <c r="IVN5" s="70"/>
      <c r="IVO5" s="70"/>
      <c r="IVP5" s="70"/>
      <c r="IVQ5" s="70"/>
      <c r="IVR5" s="70"/>
      <c r="IVS5" s="70"/>
      <c r="IVT5" s="70"/>
      <c r="IVU5" s="70"/>
      <c r="IVV5" s="70"/>
      <c r="IVW5" s="70"/>
      <c r="IVX5" s="70"/>
      <c r="IVY5" s="70"/>
      <c r="IVZ5" s="70"/>
      <c r="IWA5" s="70"/>
      <c r="IWB5" s="70"/>
      <c r="IWC5" s="70"/>
      <c r="IWD5" s="70"/>
      <c r="IWE5" s="70"/>
      <c r="IWF5" s="70"/>
      <c r="IWG5" s="70"/>
      <c r="IWH5" s="70"/>
      <c r="IWI5" s="70"/>
      <c r="IWJ5" s="70"/>
      <c r="IWK5" s="70"/>
      <c r="IWL5" s="70"/>
      <c r="IWM5" s="70"/>
      <c r="IWN5" s="70"/>
      <c r="IWO5" s="70"/>
      <c r="IWP5" s="70"/>
      <c r="IWQ5" s="70"/>
      <c r="IWR5" s="70"/>
      <c r="IWS5" s="70"/>
      <c r="IWT5" s="70"/>
      <c r="IWU5" s="70"/>
      <c r="IWV5" s="70"/>
      <c r="IWW5" s="70"/>
      <c r="IWX5" s="70"/>
      <c r="IWY5" s="70"/>
      <c r="IWZ5" s="70"/>
      <c r="IXA5" s="70"/>
      <c r="IXB5" s="70"/>
      <c r="IXC5" s="70"/>
      <c r="IXD5" s="70"/>
      <c r="IXE5" s="70"/>
      <c r="IXF5" s="70"/>
      <c r="IXG5" s="70"/>
      <c r="IXH5" s="70"/>
      <c r="IXI5" s="70"/>
      <c r="IXJ5" s="70"/>
      <c r="IXK5" s="70"/>
      <c r="IXL5" s="70"/>
      <c r="IXM5" s="70"/>
      <c r="IXN5" s="70"/>
      <c r="IXO5" s="70"/>
      <c r="IXP5" s="70"/>
      <c r="IXQ5" s="70"/>
      <c r="IXR5" s="70"/>
      <c r="IXS5" s="70"/>
      <c r="IXT5" s="70"/>
      <c r="IXU5" s="70"/>
      <c r="IXV5" s="70"/>
      <c r="IXW5" s="70"/>
      <c r="IXX5" s="70"/>
      <c r="IXY5" s="70"/>
      <c r="IXZ5" s="70"/>
      <c r="IYA5" s="70"/>
      <c r="IYB5" s="70"/>
      <c r="IYC5" s="70"/>
      <c r="IYD5" s="70"/>
      <c r="IYE5" s="70"/>
      <c r="IYF5" s="70"/>
      <c r="IYG5" s="70"/>
      <c r="IYH5" s="70"/>
      <c r="IYI5" s="70"/>
      <c r="IYJ5" s="70"/>
      <c r="IYK5" s="70"/>
      <c r="IYL5" s="70"/>
      <c r="IYM5" s="70"/>
      <c r="IYN5" s="70"/>
      <c r="IYO5" s="70"/>
      <c r="IYP5" s="70"/>
      <c r="IYQ5" s="70"/>
      <c r="IYR5" s="70"/>
      <c r="IYS5" s="70"/>
      <c r="IYT5" s="70"/>
      <c r="IYU5" s="70"/>
      <c r="IYV5" s="70"/>
      <c r="IYW5" s="70"/>
      <c r="IYX5" s="70"/>
      <c r="IYY5" s="70"/>
      <c r="IYZ5" s="70"/>
      <c r="IZA5" s="70"/>
      <c r="IZB5" s="70"/>
      <c r="IZC5" s="70"/>
      <c r="IZD5" s="70"/>
      <c r="IZE5" s="70"/>
      <c r="IZF5" s="70"/>
      <c r="IZG5" s="70"/>
      <c r="IZH5" s="70"/>
      <c r="IZI5" s="70"/>
      <c r="IZJ5" s="70"/>
      <c r="IZK5" s="70"/>
      <c r="IZL5" s="70"/>
      <c r="IZM5" s="70"/>
      <c r="IZN5" s="70"/>
      <c r="IZO5" s="70"/>
      <c r="IZP5" s="70"/>
      <c r="IZQ5" s="70"/>
      <c r="IZR5" s="70"/>
      <c r="IZS5" s="70"/>
      <c r="IZT5" s="70"/>
      <c r="IZU5" s="70"/>
      <c r="IZV5" s="70"/>
      <c r="IZW5" s="70"/>
      <c r="IZX5" s="70"/>
      <c r="IZY5" s="70"/>
      <c r="IZZ5" s="70"/>
      <c r="JAA5" s="70"/>
      <c r="JAB5" s="70"/>
      <c r="JAC5" s="70"/>
      <c r="JAD5" s="70"/>
      <c r="JAE5" s="70"/>
      <c r="JAF5" s="70"/>
      <c r="JAG5" s="70"/>
      <c r="JAH5" s="70"/>
      <c r="JAI5" s="70"/>
      <c r="JAJ5" s="70"/>
      <c r="JAK5" s="70"/>
      <c r="JAL5" s="70"/>
      <c r="JAM5" s="70"/>
      <c r="JAN5" s="70"/>
      <c r="JAO5" s="70"/>
      <c r="JAP5" s="70"/>
      <c r="JAQ5" s="70"/>
      <c r="JAR5" s="70"/>
      <c r="JAS5" s="70"/>
      <c r="JAT5" s="70"/>
      <c r="JAU5" s="70"/>
      <c r="JAV5" s="70"/>
      <c r="JAW5" s="70"/>
      <c r="JAX5" s="70"/>
      <c r="JAY5" s="70"/>
      <c r="JAZ5" s="70"/>
      <c r="JBA5" s="70"/>
      <c r="JBB5" s="70"/>
      <c r="JBC5" s="70"/>
      <c r="JBD5" s="70"/>
      <c r="JBE5" s="70"/>
      <c r="JBF5" s="70"/>
      <c r="JBG5" s="70"/>
      <c r="JBH5" s="70"/>
      <c r="JBI5" s="70"/>
      <c r="JBJ5" s="70"/>
      <c r="JBK5" s="70"/>
      <c r="JBL5" s="70"/>
      <c r="JBM5" s="70"/>
      <c r="JBN5" s="70"/>
      <c r="JBO5" s="70"/>
      <c r="JBP5" s="70"/>
      <c r="JBQ5" s="70"/>
      <c r="JBR5" s="70"/>
      <c r="JBS5" s="70"/>
      <c r="JBT5" s="70"/>
      <c r="JBU5" s="70"/>
      <c r="JBV5" s="70"/>
      <c r="JBW5" s="70"/>
      <c r="JBX5" s="70"/>
      <c r="JBY5" s="70"/>
      <c r="JBZ5" s="70"/>
      <c r="JCA5" s="70"/>
      <c r="JCB5" s="70"/>
      <c r="JCC5" s="70"/>
      <c r="JCD5" s="70"/>
      <c r="JCE5" s="70"/>
      <c r="JCF5" s="70"/>
      <c r="JCG5" s="70"/>
      <c r="JCH5" s="70"/>
      <c r="JCI5" s="70"/>
      <c r="JCJ5" s="70"/>
      <c r="JCK5" s="70"/>
      <c r="JCL5" s="70"/>
      <c r="JCM5" s="70"/>
      <c r="JCN5" s="70"/>
      <c r="JCO5" s="70"/>
      <c r="JCP5" s="70"/>
      <c r="JCQ5" s="70"/>
      <c r="JCR5" s="70"/>
      <c r="JCS5" s="70"/>
      <c r="JCT5" s="70"/>
      <c r="JCU5" s="70"/>
      <c r="JCV5" s="70"/>
      <c r="JCW5" s="70"/>
      <c r="JCX5" s="70"/>
      <c r="JCY5" s="70"/>
      <c r="JCZ5" s="70"/>
      <c r="JDA5" s="70"/>
      <c r="JDB5" s="70"/>
      <c r="JDC5" s="70"/>
      <c r="JDD5" s="70"/>
      <c r="JDE5" s="70"/>
      <c r="JDF5" s="70"/>
      <c r="JDG5" s="70"/>
      <c r="JDH5" s="70"/>
      <c r="JDI5" s="70"/>
      <c r="JDJ5" s="70"/>
      <c r="JDK5" s="70"/>
      <c r="JDL5" s="70"/>
      <c r="JDM5" s="70"/>
      <c r="JDN5" s="70"/>
      <c r="JDO5" s="70"/>
      <c r="JDP5" s="70"/>
      <c r="JDQ5" s="70"/>
      <c r="JDR5" s="70"/>
      <c r="JDS5" s="70"/>
      <c r="JDT5" s="70"/>
      <c r="JDU5" s="70"/>
      <c r="JDV5" s="70"/>
      <c r="JDW5" s="70"/>
      <c r="JDX5" s="70"/>
      <c r="JDY5" s="70"/>
      <c r="JDZ5" s="70"/>
      <c r="JEA5" s="70"/>
      <c r="JEB5" s="70"/>
      <c r="JEC5" s="70"/>
      <c r="JED5" s="70"/>
      <c r="JEE5" s="70"/>
      <c r="JEF5" s="70"/>
      <c r="JEG5" s="70"/>
      <c r="JEH5" s="70"/>
      <c r="JEI5" s="70"/>
      <c r="JEJ5" s="70"/>
      <c r="JEK5" s="70"/>
      <c r="JEL5" s="70"/>
      <c r="JEM5" s="70"/>
      <c r="JEN5" s="70"/>
      <c r="JEO5" s="70"/>
      <c r="JEP5" s="70"/>
      <c r="JEQ5" s="70"/>
      <c r="JER5" s="70"/>
      <c r="JES5" s="70"/>
      <c r="JET5" s="70"/>
      <c r="JEU5" s="70"/>
      <c r="JEV5" s="70"/>
      <c r="JEW5" s="70"/>
      <c r="JEX5" s="70"/>
      <c r="JEY5" s="70"/>
      <c r="JEZ5" s="70"/>
      <c r="JFA5" s="70"/>
      <c r="JFB5" s="70"/>
      <c r="JFC5" s="70"/>
      <c r="JFD5" s="70"/>
      <c r="JFE5" s="70"/>
      <c r="JFF5" s="70"/>
      <c r="JFG5" s="70"/>
      <c r="JFH5" s="70"/>
      <c r="JFI5" s="70"/>
      <c r="JFJ5" s="70"/>
      <c r="JFK5" s="70"/>
      <c r="JFL5" s="70"/>
      <c r="JFM5" s="70"/>
      <c r="JFN5" s="70"/>
      <c r="JFO5" s="70"/>
      <c r="JFP5" s="70"/>
      <c r="JFQ5" s="70"/>
      <c r="JFR5" s="70"/>
      <c r="JFS5" s="70"/>
      <c r="JFT5" s="70"/>
      <c r="JFU5" s="70"/>
      <c r="JFV5" s="70"/>
      <c r="JFW5" s="70"/>
      <c r="JFX5" s="70"/>
      <c r="JFY5" s="70"/>
      <c r="JFZ5" s="70"/>
      <c r="JGA5" s="70"/>
      <c r="JGB5" s="70"/>
      <c r="JGC5" s="70"/>
      <c r="JGD5" s="70"/>
      <c r="JGE5" s="70"/>
      <c r="JGF5" s="70"/>
      <c r="JGG5" s="70"/>
      <c r="JGH5" s="70"/>
      <c r="JGI5" s="70"/>
      <c r="JGJ5" s="70"/>
      <c r="JGK5" s="70"/>
      <c r="JGL5" s="70"/>
      <c r="JGM5" s="70"/>
      <c r="JGN5" s="70"/>
      <c r="JGO5" s="70"/>
      <c r="JGP5" s="70"/>
      <c r="JGQ5" s="70"/>
      <c r="JGR5" s="70"/>
      <c r="JGS5" s="70"/>
      <c r="JGT5" s="70"/>
      <c r="JGU5" s="70"/>
      <c r="JGV5" s="70"/>
      <c r="JGW5" s="70"/>
      <c r="JGX5" s="70"/>
      <c r="JGY5" s="70"/>
      <c r="JGZ5" s="70"/>
      <c r="JHA5" s="70"/>
      <c r="JHB5" s="70"/>
      <c r="JHC5" s="70"/>
      <c r="JHD5" s="70"/>
      <c r="JHE5" s="70"/>
      <c r="JHF5" s="70"/>
      <c r="JHG5" s="70"/>
      <c r="JHH5" s="70"/>
      <c r="JHI5" s="70"/>
      <c r="JHJ5" s="70"/>
      <c r="JHK5" s="70"/>
      <c r="JHL5" s="70"/>
      <c r="JHM5" s="70"/>
      <c r="JHN5" s="70"/>
      <c r="JHO5" s="70"/>
      <c r="JHP5" s="70"/>
      <c r="JHQ5" s="70"/>
      <c r="JHR5" s="70"/>
      <c r="JHS5" s="70"/>
      <c r="JHT5" s="70"/>
      <c r="JHU5" s="70"/>
      <c r="JHV5" s="70"/>
      <c r="JHW5" s="70"/>
      <c r="JHX5" s="70"/>
      <c r="JHY5" s="70"/>
      <c r="JHZ5" s="70"/>
      <c r="JIA5" s="70"/>
      <c r="JIB5" s="70"/>
      <c r="JIC5" s="70"/>
      <c r="JID5" s="70"/>
      <c r="JIE5" s="70"/>
      <c r="JIF5" s="70"/>
      <c r="JIG5" s="70"/>
      <c r="JIH5" s="70"/>
      <c r="JII5" s="70"/>
      <c r="JIJ5" s="70"/>
      <c r="JIK5" s="70"/>
      <c r="JIL5" s="70"/>
      <c r="JIM5" s="70"/>
      <c r="JIN5" s="70"/>
      <c r="JIO5" s="70"/>
      <c r="JIP5" s="70"/>
      <c r="JIQ5" s="70"/>
      <c r="JIR5" s="70"/>
      <c r="JIS5" s="70"/>
      <c r="JIT5" s="70"/>
      <c r="JIU5" s="70"/>
      <c r="JIV5" s="70"/>
      <c r="JIW5" s="70"/>
      <c r="JIX5" s="70"/>
      <c r="JIY5" s="70"/>
      <c r="JIZ5" s="70"/>
      <c r="JJA5" s="70"/>
      <c r="JJB5" s="70"/>
      <c r="JJC5" s="70"/>
      <c r="JJD5" s="70"/>
      <c r="JJE5" s="70"/>
      <c r="JJF5" s="70"/>
      <c r="JJG5" s="70"/>
      <c r="JJH5" s="70"/>
      <c r="JJI5" s="70"/>
      <c r="JJJ5" s="70"/>
      <c r="JJK5" s="70"/>
      <c r="JJL5" s="70"/>
      <c r="JJM5" s="70"/>
      <c r="JJN5" s="70"/>
      <c r="JJO5" s="70"/>
      <c r="JJP5" s="70"/>
      <c r="JJQ5" s="70"/>
      <c r="JJR5" s="70"/>
      <c r="JJS5" s="70"/>
      <c r="JJT5" s="70"/>
      <c r="JJU5" s="70"/>
      <c r="JJV5" s="70"/>
      <c r="JJW5" s="70"/>
      <c r="JJX5" s="70"/>
      <c r="JJY5" s="70"/>
      <c r="JJZ5" s="70"/>
      <c r="JKA5" s="70"/>
      <c r="JKB5" s="70"/>
      <c r="JKC5" s="70"/>
      <c r="JKD5" s="70"/>
      <c r="JKE5" s="70"/>
      <c r="JKF5" s="70"/>
      <c r="JKG5" s="70"/>
      <c r="JKH5" s="70"/>
      <c r="JKI5" s="70"/>
      <c r="JKJ5" s="70"/>
      <c r="JKK5" s="70"/>
      <c r="JKL5" s="70"/>
      <c r="JKM5" s="70"/>
      <c r="JKN5" s="70"/>
      <c r="JKO5" s="70"/>
      <c r="JKP5" s="70"/>
      <c r="JKQ5" s="70"/>
      <c r="JKR5" s="70"/>
      <c r="JKS5" s="70"/>
      <c r="JKT5" s="70"/>
      <c r="JKU5" s="70"/>
      <c r="JKV5" s="70"/>
      <c r="JKW5" s="70"/>
      <c r="JKX5" s="70"/>
      <c r="JKY5" s="70"/>
      <c r="JKZ5" s="70"/>
      <c r="JLA5" s="70"/>
      <c r="JLB5" s="70"/>
      <c r="JLC5" s="70"/>
      <c r="JLD5" s="70"/>
      <c r="JLE5" s="70"/>
      <c r="JLF5" s="70"/>
      <c r="JLG5" s="70"/>
      <c r="JLH5" s="70"/>
      <c r="JLI5" s="70"/>
      <c r="JLJ5" s="70"/>
      <c r="JLK5" s="70"/>
      <c r="JLL5" s="70"/>
      <c r="JLM5" s="70"/>
      <c r="JLN5" s="70"/>
      <c r="JLO5" s="70"/>
      <c r="JLP5" s="70"/>
      <c r="JLQ5" s="70"/>
      <c r="JLR5" s="70"/>
      <c r="JLS5" s="70"/>
      <c r="JLT5" s="70"/>
      <c r="JLU5" s="70"/>
      <c r="JLV5" s="70"/>
      <c r="JLW5" s="70"/>
      <c r="JLX5" s="70"/>
      <c r="JLY5" s="70"/>
      <c r="JLZ5" s="70"/>
      <c r="JMA5" s="70"/>
      <c r="JMB5" s="70"/>
      <c r="JMC5" s="70"/>
      <c r="JMD5" s="70"/>
      <c r="JME5" s="70"/>
      <c r="JMF5" s="70"/>
      <c r="JMG5" s="70"/>
      <c r="JMH5" s="70"/>
      <c r="JMI5" s="70"/>
      <c r="JMJ5" s="70"/>
      <c r="JMK5" s="70"/>
      <c r="JML5" s="70"/>
      <c r="JMM5" s="70"/>
      <c r="JMN5" s="70"/>
      <c r="JMO5" s="70"/>
      <c r="JMP5" s="70"/>
      <c r="JMQ5" s="70"/>
      <c r="JMR5" s="70"/>
      <c r="JMS5" s="70"/>
      <c r="JMT5" s="70"/>
      <c r="JMU5" s="70"/>
      <c r="JMV5" s="70"/>
      <c r="JMW5" s="70"/>
      <c r="JMX5" s="70"/>
      <c r="JMY5" s="70"/>
      <c r="JMZ5" s="70"/>
      <c r="JNA5" s="70"/>
      <c r="JNB5" s="70"/>
      <c r="JNC5" s="70"/>
      <c r="JND5" s="70"/>
      <c r="JNE5" s="70"/>
      <c r="JNF5" s="70"/>
      <c r="JNG5" s="70"/>
      <c r="JNH5" s="70"/>
      <c r="JNI5" s="70"/>
      <c r="JNJ5" s="70"/>
      <c r="JNK5" s="70"/>
      <c r="JNL5" s="70"/>
      <c r="JNM5" s="70"/>
      <c r="JNN5" s="70"/>
      <c r="JNO5" s="70"/>
      <c r="JNP5" s="70"/>
      <c r="JNQ5" s="70"/>
      <c r="JNR5" s="70"/>
      <c r="JNS5" s="70"/>
      <c r="JNT5" s="70"/>
      <c r="JNU5" s="70"/>
      <c r="JNV5" s="70"/>
      <c r="JNW5" s="70"/>
      <c r="JNX5" s="70"/>
      <c r="JNY5" s="70"/>
      <c r="JNZ5" s="70"/>
      <c r="JOA5" s="70"/>
      <c r="JOB5" s="70"/>
      <c r="JOC5" s="70"/>
      <c r="JOD5" s="70"/>
      <c r="JOE5" s="70"/>
      <c r="JOF5" s="70"/>
      <c r="JOG5" s="70"/>
      <c r="JOH5" s="70"/>
      <c r="JOI5" s="70"/>
      <c r="JOJ5" s="70"/>
      <c r="JOK5" s="70"/>
      <c r="JOL5" s="70"/>
      <c r="JOM5" s="70"/>
      <c r="JON5" s="70"/>
      <c r="JOO5" s="70"/>
      <c r="JOP5" s="70"/>
      <c r="JOQ5" s="70"/>
      <c r="JOR5" s="70"/>
      <c r="JOS5" s="70"/>
      <c r="JOT5" s="70"/>
      <c r="JOU5" s="70"/>
      <c r="JOV5" s="70"/>
      <c r="JOW5" s="70"/>
      <c r="JOX5" s="70"/>
      <c r="JOY5" s="70"/>
      <c r="JOZ5" s="70"/>
      <c r="JPA5" s="70"/>
      <c r="JPB5" s="70"/>
      <c r="JPC5" s="70"/>
      <c r="JPD5" s="70"/>
      <c r="JPE5" s="70"/>
      <c r="JPF5" s="70"/>
      <c r="JPG5" s="70"/>
      <c r="JPH5" s="70"/>
      <c r="JPI5" s="70"/>
      <c r="JPJ5" s="70"/>
      <c r="JPK5" s="70"/>
      <c r="JPL5" s="70"/>
      <c r="JPM5" s="70"/>
      <c r="JPN5" s="70"/>
      <c r="JPO5" s="70"/>
      <c r="JPP5" s="70"/>
      <c r="JPQ5" s="70"/>
      <c r="JPR5" s="70"/>
      <c r="JPS5" s="70"/>
      <c r="JPT5" s="70"/>
      <c r="JPU5" s="70"/>
      <c r="JPV5" s="70"/>
      <c r="JPW5" s="70"/>
      <c r="JPX5" s="70"/>
      <c r="JPY5" s="70"/>
      <c r="JPZ5" s="70"/>
      <c r="JQA5" s="70"/>
      <c r="JQB5" s="70"/>
      <c r="JQC5" s="70"/>
      <c r="JQD5" s="70"/>
      <c r="JQE5" s="70"/>
      <c r="JQF5" s="70"/>
      <c r="JQG5" s="70"/>
      <c r="JQH5" s="70"/>
      <c r="JQI5" s="70"/>
      <c r="JQJ5" s="70"/>
      <c r="JQK5" s="70"/>
      <c r="JQL5" s="70"/>
      <c r="JQM5" s="70"/>
      <c r="JQN5" s="70"/>
      <c r="JQO5" s="70"/>
      <c r="JQP5" s="70"/>
      <c r="JQQ5" s="70"/>
      <c r="JQR5" s="70"/>
      <c r="JQS5" s="70"/>
      <c r="JQT5" s="70"/>
      <c r="JQU5" s="70"/>
      <c r="JQV5" s="70"/>
      <c r="JQW5" s="70"/>
      <c r="JQX5" s="70"/>
      <c r="JQY5" s="70"/>
      <c r="JQZ5" s="70"/>
      <c r="JRA5" s="70"/>
      <c r="JRB5" s="70"/>
      <c r="JRC5" s="70"/>
      <c r="JRD5" s="70"/>
      <c r="JRE5" s="70"/>
      <c r="JRF5" s="70"/>
      <c r="JRG5" s="70"/>
      <c r="JRH5" s="70"/>
      <c r="JRI5" s="70"/>
      <c r="JRJ5" s="70"/>
      <c r="JRK5" s="70"/>
      <c r="JRL5" s="70"/>
      <c r="JRM5" s="70"/>
      <c r="JRN5" s="70"/>
      <c r="JRO5" s="70"/>
      <c r="JRP5" s="70"/>
      <c r="JRQ5" s="70"/>
      <c r="JRR5" s="70"/>
      <c r="JRS5" s="70"/>
      <c r="JRT5" s="70"/>
      <c r="JRU5" s="70"/>
      <c r="JRV5" s="70"/>
      <c r="JRW5" s="70"/>
      <c r="JRX5" s="70"/>
      <c r="JRY5" s="70"/>
      <c r="JRZ5" s="70"/>
      <c r="JSA5" s="70"/>
      <c r="JSB5" s="70"/>
      <c r="JSC5" s="70"/>
      <c r="JSD5" s="70"/>
      <c r="JSE5" s="70"/>
      <c r="JSF5" s="70"/>
      <c r="JSG5" s="70"/>
      <c r="JSH5" s="70"/>
      <c r="JSI5" s="70"/>
      <c r="JSJ5" s="70"/>
      <c r="JSK5" s="70"/>
      <c r="JSL5" s="70"/>
      <c r="JSM5" s="70"/>
      <c r="JSN5" s="70"/>
      <c r="JSO5" s="70"/>
      <c r="JSP5" s="70"/>
      <c r="JSQ5" s="70"/>
      <c r="JSR5" s="70"/>
      <c r="JSS5" s="70"/>
      <c r="JST5" s="70"/>
      <c r="JSU5" s="70"/>
      <c r="JSV5" s="70"/>
      <c r="JSW5" s="70"/>
      <c r="JSX5" s="70"/>
      <c r="JSY5" s="70"/>
      <c r="JSZ5" s="70"/>
      <c r="JTA5" s="70"/>
      <c r="JTB5" s="70"/>
      <c r="JTC5" s="70"/>
      <c r="JTD5" s="70"/>
      <c r="JTE5" s="70"/>
      <c r="JTF5" s="70"/>
      <c r="JTG5" s="70"/>
      <c r="JTH5" s="70"/>
      <c r="JTI5" s="70"/>
      <c r="JTJ5" s="70"/>
      <c r="JTK5" s="70"/>
      <c r="JTL5" s="70"/>
      <c r="JTM5" s="70"/>
      <c r="JTN5" s="70"/>
      <c r="JTO5" s="70"/>
      <c r="JTP5" s="70"/>
      <c r="JTQ5" s="70"/>
      <c r="JTR5" s="70"/>
      <c r="JTS5" s="70"/>
      <c r="JTT5" s="70"/>
      <c r="JTU5" s="70"/>
      <c r="JTV5" s="70"/>
      <c r="JTW5" s="70"/>
      <c r="JTX5" s="70"/>
      <c r="JTY5" s="70"/>
      <c r="JTZ5" s="70"/>
      <c r="JUA5" s="70"/>
      <c r="JUB5" s="70"/>
      <c r="JUC5" s="70"/>
      <c r="JUD5" s="70"/>
      <c r="JUE5" s="70"/>
      <c r="JUF5" s="70"/>
      <c r="JUG5" s="70"/>
      <c r="JUH5" s="70"/>
      <c r="JUI5" s="70"/>
      <c r="JUJ5" s="70"/>
      <c r="JUK5" s="70"/>
      <c r="JUL5" s="70"/>
      <c r="JUM5" s="70"/>
      <c r="JUN5" s="70"/>
      <c r="JUO5" s="70"/>
      <c r="JUP5" s="70"/>
      <c r="JUQ5" s="70"/>
      <c r="JUR5" s="70"/>
      <c r="JUS5" s="70"/>
      <c r="JUT5" s="70"/>
      <c r="JUU5" s="70"/>
      <c r="JUV5" s="70"/>
      <c r="JUW5" s="70"/>
      <c r="JUX5" s="70"/>
      <c r="JUY5" s="70"/>
      <c r="JUZ5" s="70"/>
      <c r="JVA5" s="70"/>
      <c r="JVB5" s="70"/>
      <c r="JVC5" s="70"/>
      <c r="JVD5" s="70"/>
      <c r="JVE5" s="70"/>
      <c r="JVF5" s="70"/>
      <c r="JVG5" s="70"/>
      <c r="JVH5" s="70"/>
      <c r="JVI5" s="70"/>
      <c r="JVJ5" s="70"/>
      <c r="JVK5" s="70"/>
      <c r="JVL5" s="70"/>
      <c r="JVM5" s="70"/>
      <c r="JVN5" s="70"/>
      <c r="JVO5" s="70"/>
      <c r="JVP5" s="70"/>
      <c r="JVQ5" s="70"/>
      <c r="JVR5" s="70"/>
      <c r="JVS5" s="70"/>
      <c r="JVT5" s="70"/>
      <c r="JVU5" s="70"/>
      <c r="JVV5" s="70"/>
      <c r="JVW5" s="70"/>
      <c r="JVX5" s="70"/>
      <c r="JVY5" s="70"/>
      <c r="JVZ5" s="70"/>
      <c r="JWA5" s="70"/>
      <c r="JWB5" s="70"/>
      <c r="JWC5" s="70"/>
      <c r="JWD5" s="70"/>
      <c r="JWE5" s="70"/>
      <c r="JWF5" s="70"/>
      <c r="JWG5" s="70"/>
      <c r="JWH5" s="70"/>
      <c r="JWI5" s="70"/>
      <c r="JWJ5" s="70"/>
      <c r="JWK5" s="70"/>
      <c r="JWL5" s="70"/>
      <c r="JWM5" s="70"/>
      <c r="JWN5" s="70"/>
      <c r="JWO5" s="70"/>
      <c r="JWP5" s="70"/>
      <c r="JWQ5" s="70"/>
      <c r="JWR5" s="70"/>
      <c r="JWS5" s="70"/>
      <c r="JWT5" s="70"/>
      <c r="JWU5" s="70"/>
      <c r="JWV5" s="70"/>
      <c r="JWW5" s="70"/>
      <c r="JWX5" s="70"/>
      <c r="JWY5" s="70"/>
      <c r="JWZ5" s="70"/>
      <c r="JXA5" s="70"/>
      <c r="JXB5" s="70"/>
      <c r="JXC5" s="70"/>
      <c r="JXD5" s="70"/>
      <c r="JXE5" s="70"/>
      <c r="JXF5" s="70"/>
      <c r="JXG5" s="70"/>
      <c r="JXH5" s="70"/>
      <c r="JXI5" s="70"/>
      <c r="JXJ5" s="70"/>
      <c r="JXK5" s="70"/>
      <c r="JXL5" s="70"/>
      <c r="JXM5" s="70"/>
      <c r="JXN5" s="70"/>
      <c r="JXO5" s="70"/>
      <c r="JXP5" s="70"/>
      <c r="JXQ5" s="70"/>
      <c r="JXR5" s="70"/>
      <c r="JXS5" s="70"/>
      <c r="JXT5" s="70"/>
      <c r="JXU5" s="70"/>
      <c r="JXV5" s="70"/>
      <c r="JXW5" s="70"/>
      <c r="JXX5" s="70"/>
      <c r="JXY5" s="70"/>
      <c r="JXZ5" s="70"/>
      <c r="JYA5" s="70"/>
      <c r="JYB5" s="70"/>
      <c r="JYC5" s="70"/>
      <c r="JYD5" s="70"/>
      <c r="JYE5" s="70"/>
      <c r="JYF5" s="70"/>
      <c r="JYG5" s="70"/>
      <c r="JYH5" s="70"/>
      <c r="JYI5" s="70"/>
      <c r="JYJ5" s="70"/>
      <c r="JYK5" s="70"/>
      <c r="JYL5" s="70"/>
      <c r="JYM5" s="70"/>
      <c r="JYN5" s="70"/>
      <c r="JYO5" s="70"/>
      <c r="JYP5" s="70"/>
      <c r="JYQ5" s="70"/>
      <c r="JYR5" s="70"/>
      <c r="JYS5" s="70"/>
      <c r="JYT5" s="70"/>
      <c r="JYU5" s="70"/>
      <c r="JYV5" s="70"/>
      <c r="JYW5" s="70"/>
      <c r="JYX5" s="70"/>
      <c r="JYY5" s="70"/>
      <c r="JYZ5" s="70"/>
      <c r="JZA5" s="70"/>
      <c r="JZB5" s="70"/>
      <c r="JZC5" s="70"/>
      <c r="JZD5" s="70"/>
      <c r="JZE5" s="70"/>
      <c r="JZF5" s="70"/>
      <c r="JZG5" s="70"/>
      <c r="JZH5" s="70"/>
      <c r="JZI5" s="70"/>
      <c r="JZJ5" s="70"/>
      <c r="JZK5" s="70"/>
      <c r="JZL5" s="70"/>
      <c r="JZM5" s="70"/>
      <c r="JZN5" s="70"/>
      <c r="JZO5" s="70"/>
      <c r="JZP5" s="70"/>
      <c r="JZQ5" s="70"/>
      <c r="JZR5" s="70"/>
      <c r="JZS5" s="70"/>
      <c r="JZT5" s="70"/>
      <c r="JZU5" s="70"/>
      <c r="JZV5" s="70"/>
      <c r="JZW5" s="70"/>
      <c r="JZX5" s="70"/>
      <c r="JZY5" s="70"/>
      <c r="JZZ5" s="70"/>
      <c r="KAA5" s="70"/>
      <c r="KAB5" s="70"/>
      <c r="KAC5" s="70"/>
      <c r="KAD5" s="70"/>
      <c r="KAE5" s="70"/>
      <c r="KAF5" s="70"/>
      <c r="KAG5" s="70"/>
      <c r="KAH5" s="70"/>
      <c r="KAI5" s="70"/>
      <c r="KAJ5" s="70"/>
      <c r="KAK5" s="70"/>
      <c r="KAL5" s="70"/>
      <c r="KAM5" s="70"/>
      <c r="KAN5" s="70"/>
      <c r="KAO5" s="70"/>
      <c r="KAP5" s="70"/>
      <c r="KAQ5" s="70"/>
      <c r="KAR5" s="70"/>
      <c r="KAS5" s="70"/>
      <c r="KAT5" s="70"/>
      <c r="KAU5" s="70"/>
      <c r="KAV5" s="70"/>
      <c r="KAW5" s="70"/>
      <c r="KAX5" s="70"/>
      <c r="KAY5" s="70"/>
      <c r="KAZ5" s="70"/>
      <c r="KBA5" s="70"/>
      <c r="KBB5" s="70"/>
      <c r="KBC5" s="70"/>
      <c r="KBD5" s="70"/>
      <c r="KBE5" s="70"/>
      <c r="KBF5" s="70"/>
      <c r="KBG5" s="70"/>
      <c r="KBH5" s="70"/>
      <c r="KBI5" s="70"/>
      <c r="KBJ5" s="70"/>
      <c r="KBK5" s="70"/>
      <c r="KBL5" s="70"/>
      <c r="KBM5" s="70"/>
      <c r="KBN5" s="70"/>
      <c r="KBO5" s="70"/>
      <c r="KBP5" s="70"/>
      <c r="KBQ5" s="70"/>
      <c r="KBR5" s="70"/>
      <c r="KBS5" s="70"/>
      <c r="KBT5" s="70"/>
      <c r="KBU5" s="70"/>
      <c r="KBV5" s="70"/>
      <c r="KBW5" s="70"/>
      <c r="KBX5" s="70"/>
      <c r="KBY5" s="70"/>
      <c r="KBZ5" s="70"/>
      <c r="KCA5" s="70"/>
      <c r="KCB5" s="70"/>
      <c r="KCC5" s="70"/>
      <c r="KCD5" s="70"/>
      <c r="KCE5" s="70"/>
      <c r="KCF5" s="70"/>
      <c r="KCG5" s="70"/>
      <c r="KCH5" s="70"/>
      <c r="KCI5" s="70"/>
      <c r="KCJ5" s="70"/>
      <c r="KCK5" s="70"/>
      <c r="KCL5" s="70"/>
      <c r="KCM5" s="70"/>
      <c r="KCN5" s="70"/>
      <c r="KCO5" s="70"/>
      <c r="KCP5" s="70"/>
      <c r="KCQ5" s="70"/>
      <c r="KCR5" s="70"/>
      <c r="KCS5" s="70"/>
      <c r="KCT5" s="70"/>
      <c r="KCU5" s="70"/>
      <c r="KCV5" s="70"/>
      <c r="KCW5" s="70"/>
      <c r="KCX5" s="70"/>
      <c r="KCY5" s="70"/>
      <c r="KCZ5" s="70"/>
      <c r="KDA5" s="70"/>
      <c r="KDB5" s="70"/>
      <c r="KDC5" s="70"/>
      <c r="KDD5" s="70"/>
      <c r="KDE5" s="70"/>
      <c r="KDF5" s="70"/>
      <c r="KDG5" s="70"/>
      <c r="KDH5" s="70"/>
      <c r="KDI5" s="70"/>
      <c r="KDJ5" s="70"/>
      <c r="KDK5" s="70"/>
      <c r="KDL5" s="70"/>
      <c r="KDM5" s="70"/>
      <c r="KDN5" s="70"/>
      <c r="KDO5" s="70"/>
      <c r="KDP5" s="70"/>
      <c r="KDQ5" s="70"/>
      <c r="KDR5" s="70"/>
      <c r="KDS5" s="70"/>
      <c r="KDT5" s="70"/>
      <c r="KDU5" s="70"/>
      <c r="KDV5" s="70"/>
      <c r="KDW5" s="70"/>
      <c r="KDX5" s="70"/>
      <c r="KDY5" s="70"/>
      <c r="KDZ5" s="70"/>
      <c r="KEA5" s="70"/>
      <c r="KEB5" s="70"/>
      <c r="KEC5" s="70"/>
      <c r="KED5" s="70"/>
      <c r="KEE5" s="70"/>
      <c r="KEF5" s="70"/>
      <c r="KEG5" s="70"/>
      <c r="KEH5" s="70"/>
      <c r="KEI5" s="70"/>
      <c r="KEJ5" s="70"/>
      <c r="KEK5" s="70"/>
      <c r="KEL5" s="70"/>
      <c r="KEM5" s="70"/>
      <c r="KEN5" s="70"/>
      <c r="KEO5" s="70"/>
      <c r="KEP5" s="70"/>
      <c r="KEQ5" s="70"/>
      <c r="KER5" s="70"/>
      <c r="KES5" s="70"/>
      <c r="KET5" s="70"/>
      <c r="KEU5" s="70"/>
      <c r="KEV5" s="70"/>
      <c r="KEW5" s="70"/>
      <c r="KEX5" s="70"/>
      <c r="KEY5" s="70"/>
      <c r="KEZ5" s="70"/>
      <c r="KFA5" s="70"/>
      <c r="KFB5" s="70"/>
      <c r="KFC5" s="70"/>
      <c r="KFD5" s="70"/>
      <c r="KFE5" s="70"/>
      <c r="KFF5" s="70"/>
      <c r="KFG5" s="70"/>
      <c r="KFH5" s="70"/>
      <c r="KFI5" s="70"/>
      <c r="KFJ5" s="70"/>
      <c r="KFK5" s="70"/>
      <c r="KFL5" s="70"/>
      <c r="KFM5" s="70"/>
      <c r="KFN5" s="70"/>
      <c r="KFO5" s="70"/>
      <c r="KFP5" s="70"/>
      <c r="KFQ5" s="70"/>
      <c r="KFR5" s="70"/>
      <c r="KFS5" s="70"/>
      <c r="KFT5" s="70"/>
      <c r="KFU5" s="70"/>
      <c r="KFV5" s="70"/>
      <c r="KFW5" s="70"/>
      <c r="KFX5" s="70"/>
      <c r="KFY5" s="70"/>
      <c r="KFZ5" s="70"/>
      <c r="KGA5" s="70"/>
      <c r="KGB5" s="70"/>
      <c r="KGC5" s="70"/>
      <c r="KGD5" s="70"/>
      <c r="KGE5" s="70"/>
      <c r="KGF5" s="70"/>
      <c r="KGG5" s="70"/>
      <c r="KGH5" s="70"/>
      <c r="KGI5" s="70"/>
      <c r="KGJ5" s="70"/>
      <c r="KGK5" s="70"/>
      <c r="KGL5" s="70"/>
      <c r="KGM5" s="70"/>
      <c r="KGN5" s="70"/>
      <c r="KGO5" s="70"/>
      <c r="KGP5" s="70"/>
      <c r="KGQ5" s="70"/>
      <c r="KGR5" s="70"/>
      <c r="KGS5" s="70"/>
      <c r="KGT5" s="70"/>
      <c r="KGU5" s="70"/>
      <c r="KGV5" s="70"/>
      <c r="KGW5" s="70"/>
      <c r="KGX5" s="70"/>
      <c r="KGY5" s="70"/>
      <c r="KGZ5" s="70"/>
      <c r="KHA5" s="70"/>
      <c r="KHB5" s="70"/>
      <c r="KHC5" s="70"/>
      <c r="KHD5" s="70"/>
      <c r="KHE5" s="70"/>
      <c r="KHF5" s="70"/>
      <c r="KHG5" s="70"/>
      <c r="KHH5" s="70"/>
      <c r="KHI5" s="70"/>
      <c r="KHJ5" s="70"/>
      <c r="KHK5" s="70"/>
      <c r="KHL5" s="70"/>
      <c r="KHM5" s="70"/>
      <c r="KHN5" s="70"/>
      <c r="KHO5" s="70"/>
      <c r="KHP5" s="70"/>
      <c r="KHQ5" s="70"/>
      <c r="KHR5" s="70"/>
      <c r="KHS5" s="70"/>
      <c r="KHT5" s="70"/>
      <c r="KHU5" s="70"/>
      <c r="KHV5" s="70"/>
      <c r="KHW5" s="70"/>
      <c r="KHX5" s="70"/>
      <c r="KHY5" s="70"/>
      <c r="KHZ5" s="70"/>
      <c r="KIA5" s="70"/>
      <c r="KIB5" s="70"/>
      <c r="KIC5" s="70"/>
      <c r="KID5" s="70"/>
      <c r="KIE5" s="70"/>
      <c r="KIF5" s="70"/>
      <c r="KIG5" s="70"/>
      <c r="KIH5" s="70"/>
      <c r="KII5" s="70"/>
      <c r="KIJ5" s="70"/>
      <c r="KIK5" s="70"/>
      <c r="KIL5" s="70"/>
      <c r="KIM5" s="70"/>
      <c r="KIN5" s="70"/>
      <c r="KIO5" s="70"/>
      <c r="KIP5" s="70"/>
      <c r="KIQ5" s="70"/>
      <c r="KIR5" s="70"/>
      <c r="KIS5" s="70"/>
      <c r="KIT5" s="70"/>
      <c r="KIU5" s="70"/>
      <c r="KIV5" s="70"/>
      <c r="KIW5" s="70"/>
      <c r="KIX5" s="70"/>
      <c r="KIY5" s="70"/>
      <c r="KIZ5" s="70"/>
      <c r="KJA5" s="70"/>
      <c r="KJB5" s="70"/>
      <c r="KJC5" s="70"/>
      <c r="KJD5" s="70"/>
      <c r="KJE5" s="70"/>
      <c r="KJF5" s="70"/>
      <c r="KJG5" s="70"/>
      <c r="KJH5" s="70"/>
      <c r="KJI5" s="70"/>
      <c r="KJJ5" s="70"/>
      <c r="KJK5" s="70"/>
      <c r="KJL5" s="70"/>
      <c r="KJM5" s="70"/>
      <c r="KJN5" s="70"/>
      <c r="KJO5" s="70"/>
      <c r="KJP5" s="70"/>
      <c r="KJQ5" s="70"/>
      <c r="KJR5" s="70"/>
      <c r="KJS5" s="70"/>
      <c r="KJT5" s="70"/>
      <c r="KJU5" s="70"/>
      <c r="KJV5" s="70"/>
      <c r="KJW5" s="70"/>
      <c r="KJX5" s="70"/>
      <c r="KJY5" s="70"/>
      <c r="KJZ5" s="70"/>
      <c r="KKA5" s="70"/>
      <c r="KKB5" s="70"/>
      <c r="KKC5" s="70"/>
      <c r="KKD5" s="70"/>
      <c r="KKE5" s="70"/>
      <c r="KKF5" s="70"/>
      <c r="KKG5" s="70"/>
      <c r="KKH5" s="70"/>
      <c r="KKI5" s="70"/>
      <c r="KKJ5" s="70"/>
      <c r="KKK5" s="70"/>
      <c r="KKL5" s="70"/>
      <c r="KKM5" s="70"/>
      <c r="KKN5" s="70"/>
      <c r="KKO5" s="70"/>
      <c r="KKP5" s="70"/>
      <c r="KKQ5" s="70"/>
      <c r="KKR5" s="70"/>
      <c r="KKS5" s="70"/>
      <c r="KKT5" s="70"/>
      <c r="KKU5" s="70"/>
      <c r="KKV5" s="70"/>
      <c r="KKW5" s="70"/>
      <c r="KKX5" s="70"/>
      <c r="KKY5" s="70"/>
      <c r="KKZ5" s="70"/>
      <c r="KLA5" s="70"/>
      <c r="KLB5" s="70"/>
      <c r="KLC5" s="70"/>
      <c r="KLD5" s="70"/>
      <c r="KLE5" s="70"/>
      <c r="KLF5" s="70"/>
      <c r="KLG5" s="70"/>
      <c r="KLH5" s="70"/>
      <c r="KLI5" s="70"/>
      <c r="KLJ5" s="70"/>
      <c r="KLK5" s="70"/>
      <c r="KLL5" s="70"/>
      <c r="KLM5" s="70"/>
      <c r="KLN5" s="70"/>
      <c r="KLO5" s="70"/>
      <c r="KLP5" s="70"/>
      <c r="KLQ5" s="70"/>
      <c r="KLR5" s="70"/>
      <c r="KLS5" s="70"/>
      <c r="KLT5" s="70"/>
      <c r="KLU5" s="70"/>
      <c r="KLV5" s="70"/>
      <c r="KLW5" s="70"/>
      <c r="KLX5" s="70"/>
      <c r="KLY5" s="70"/>
      <c r="KLZ5" s="70"/>
      <c r="KMA5" s="70"/>
      <c r="KMB5" s="70"/>
      <c r="KMC5" s="70"/>
      <c r="KMD5" s="70"/>
      <c r="KME5" s="70"/>
      <c r="KMF5" s="70"/>
      <c r="KMG5" s="70"/>
      <c r="KMH5" s="70"/>
      <c r="KMI5" s="70"/>
      <c r="KMJ5" s="70"/>
      <c r="KMK5" s="70"/>
      <c r="KML5" s="70"/>
      <c r="KMM5" s="70"/>
      <c r="KMN5" s="70"/>
      <c r="KMO5" s="70"/>
      <c r="KMP5" s="70"/>
      <c r="KMQ5" s="70"/>
      <c r="KMR5" s="70"/>
      <c r="KMS5" s="70"/>
      <c r="KMT5" s="70"/>
      <c r="KMU5" s="70"/>
      <c r="KMV5" s="70"/>
      <c r="KMW5" s="70"/>
      <c r="KMX5" s="70"/>
      <c r="KMY5" s="70"/>
      <c r="KMZ5" s="70"/>
      <c r="KNA5" s="70"/>
      <c r="KNB5" s="70"/>
      <c r="KNC5" s="70"/>
      <c r="KND5" s="70"/>
      <c r="KNE5" s="70"/>
      <c r="KNF5" s="70"/>
      <c r="KNG5" s="70"/>
      <c r="KNH5" s="70"/>
      <c r="KNI5" s="70"/>
      <c r="KNJ5" s="70"/>
      <c r="KNK5" s="70"/>
      <c r="KNL5" s="70"/>
      <c r="KNM5" s="70"/>
      <c r="KNN5" s="70"/>
      <c r="KNO5" s="70"/>
      <c r="KNP5" s="70"/>
      <c r="KNQ5" s="70"/>
      <c r="KNR5" s="70"/>
      <c r="KNS5" s="70"/>
      <c r="KNT5" s="70"/>
      <c r="KNU5" s="70"/>
      <c r="KNV5" s="70"/>
      <c r="KNW5" s="70"/>
      <c r="KNX5" s="70"/>
      <c r="KNY5" s="70"/>
      <c r="KNZ5" s="70"/>
      <c r="KOA5" s="70"/>
      <c r="KOB5" s="70"/>
      <c r="KOC5" s="70"/>
      <c r="KOD5" s="70"/>
      <c r="KOE5" s="70"/>
      <c r="KOF5" s="70"/>
      <c r="KOG5" s="70"/>
      <c r="KOH5" s="70"/>
      <c r="KOI5" s="70"/>
      <c r="KOJ5" s="70"/>
      <c r="KOK5" s="70"/>
      <c r="KOL5" s="70"/>
      <c r="KOM5" s="70"/>
      <c r="KON5" s="70"/>
      <c r="KOO5" s="70"/>
      <c r="KOP5" s="70"/>
      <c r="KOQ5" s="70"/>
      <c r="KOR5" s="70"/>
      <c r="KOS5" s="70"/>
      <c r="KOT5" s="70"/>
      <c r="KOU5" s="70"/>
      <c r="KOV5" s="70"/>
      <c r="KOW5" s="70"/>
      <c r="KOX5" s="70"/>
      <c r="KOY5" s="70"/>
      <c r="KOZ5" s="70"/>
      <c r="KPA5" s="70"/>
      <c r="KPB5" s="70"/>
      <c r="KPC5" s="70"/>
      <c r="KPD5" s="70"/>
      <c r="KPE5" s="70"/>
      <c r="KPF5" s="70"/>
      <c r="KPG5" s="70"/>
      <c r="KPH5" s="70"/>
      <c r="KPI5" s="70"/>
      <c r="KPJ5" s="70"/>
      <c r="KPK5" s="70"/>
      <c r="KPL5" s="70"/>
      <c r="KPM5" s="70"/>
      <c r="KPN5" s="70"/>
      <c r="KPO5" s="70"/>
      <c r="KPP5" s="70"/>
      <c r="KPQ5" s="70"/>
      <c r="KPR5" s="70"/>
      <c r="KPS5" s="70"/>
      <c r="KPT5" s="70"/>
      <c r="KPU5" s="70"/>
      <c r="KPV5" s="70"/>
      <c r="KPW5" s="70"/>
      <c r="KPX5" s="70"/>
      <c r="KPY5" s="70"/>
      <c r="KPZ5" s="70"/>
      <c r="KQA5" s="70"/>
      <c r="KQB5" s="70"/>
      <c r="KQC5" s="70"/>
      <c r="KQD5" s="70"/>
      <c r="KQE5" s="70"/>
      <c r="KQF5" s="70"/>
      <c r="KQG5" s="70"/>
      <c r="KQH5" s="70"/>
      <c r="KQI5" s="70"/>
      <c r="KQJ5" s="70"/>
      <c r="KQK5" s="70"/>
      <c r="KQL5" s="70"/>
      <c r="KQM5" s="70"/>
      <c r="KQN5" s="70"/>
      <c r="KQO5" s="70"/>
      <c r="KQP5" s="70"/>
      <c r="KQQ5" s="70"/>
      <c r="KQR5" s="70"/>
      <c r="KQS5" s="70"/>
      <c r="KQT5" s="70"/>
      <c r="KQU5" s="70"/>
      <c r="KQV5" s="70"/>
      <c r="KQW5" s="70"/>
      <c r="KQX5" s="70"/>
      <c r="KQY5" s="70"/>
      <c r="KQZ5" s="70"/>
      <c r="KRA5" s="70"/>
      <c r="KRB5" s="70"/>
      <c r="KRC5" s="70"/>
      <c r="KRD5" s="70"/>
      <c r="KRE5" s="70"/>
      <c r="KRF5" s="70"/>
      <c r="KRG5" s="70"/>
      <c r="KRH5" s="70"/>
      <c r="KRI5" s="70"/>
      <c r="KRJ5" s="70"/>
      <c r="KRK5" s="70"/>
      <c r="KRL5" s="70"/>
      <c r="KRM5" s="70"/>
      <c r="KRN5" s="70"/>
      <c r="KRO5" s="70"/>
      <c r="KRP5" s="70"/>
      <c r="KRQ5" s="70"/>
      <c r="KRR5" s="70"/>
      <c r="KRS5" s="70"/>
      <c r="KRT5" s="70"/>
      <c r="KRU5" s="70"/>
      <c r="KRV5" s="70"/>
      <c r="KRW5" s="70"/>
      <c r="KRX5" s="70"/>
      <c r="KRY5" s="70"/>
      <c r="KRZ5" s="70"/>
      <c r="KSA5" s="70"/>
      <c r="KSB5" s="70"/>
      <c r="KSC5" s="70"/>
      <c r="KSD5" s="70"/>
      <c r="KSE5" s="70"/>
      <c r="KSF5" s="70"/>
      <c r="KSG5" s="70"/>
      <c r="KSH5" s="70"/>
      <c r="KSI5" s="70"/>
      <c r="KSJ5" s="70"/>
      <c r="KSK5" s="70"/>
      <c r="KSL5" s="70"/>
      <c r="KSM5" s="70"/>
      <c r="KSN5" s="70"/>
      <c r="KSO5" s="70"/>
      <c r="KSP5" s="70"/>
      <c r="KSQ5" s="70"/>
      <c r="KSR5" s="70"/>
      <c r="KSS5" s="70"/>
      <c r="KST5" s="70"/>
      <c r="KSU5" s="70"/>
      <c r="KSV5" s="70"/>
      <c r="KSW5" s="70"/>
      <c r="KSX5" s="70"/>
      <c r="KSY5" s="70"/>
      <c r="KSZ5" s="70"/>
      <c r="KTA5" s="70"/>
      <c r="KTB5" s="70"/>
      <c r="KTC5" s="70"/>
      <c r="KTD5" s="70"/>
      <c r="KTE5" s="70"/>
      <c r="KTF5" s="70"/>
      <c r="KTG5" s="70"/>
      <c r="KTH5" s="70"/>
      <c r="KTI5" s="70"/>
      <c r="KTJ5" s="70"/>
      <c r="KTK5" s="70"/>
      <c r="KTL5" s="70"/>
      <c r="KTM5" s="70"/>
      <c r="KTN5" s="70"/>
      <c r="KTO5" s="70"/>
      <c r="KTP5" s="70"/>
      <c r="KTQ5" s="70"/>
      <c r="KTR5" s="70"/>
      <c r="KTS5" s="70"/>
      <c r="KTT5" s="70"/>
      <c r="KTU5" s="70"/>
      <c r="KTV5" s="70"/>
      <c r="KTW5" s="70"/>
      <c r="KTX5" s="70"/>
      <c r="KTY5" s="70"/>
      <c r="KTZ5" s="70"/>
      <c r="KUA5" s="70"/>
      <c r="KUB5" s="70"/>
      <c r="KUC5" s="70"/>
      <c r="KUD5" s="70"/>
      <c r="KUE5" s="70"/>
      <c r="KUF5" s="70"/>
      <c r="KUG5" s="70"/>
      <c r="KUH5" s="70"/>
      <c r="KUI5" s="70"/>
      <c r="KUJ5" s="70"/>
      <c r="KUK5" s="70"/>
      <c r="KUL5" s="70"/>
      <c r="KUM5" s="70"/>
      <c r="KUN5" s="70"/>
      <c r="KUO5" s="70"/>
      <c r="KUP5" s="70"/>
      <c r="KUQ5" s="70"/>
      <c r="KUR5" s="70"/>
      <c r="KUS5" s="70"/>
      <c r="KUT5" s="70"/>
      <c r="KUU5" s="70"/>
      <c r="KUV5" s="70"/>
      <c r="KUW5" s="70"/>
      <c r="KUX5" s="70"/>
      <c r="KUY5" s="70"/>
      <c r="KUZ5" s="70"/>
      <c r="KVA5" s="70"/>
      <c r="KVB5" s="70"/>
      <c r="KVC5" s="70"/>
      <c r="KVD5" s="70"/>
      <c r="KVE5" s="70"/>
      <c r="KVF5" s="70"/>
      <c r="KVG5" s="70"/>
      <c r="KVH5" s="70"/>
      <c r="KVI5" s="70"/>
      <c r="KVJ5" s="70"/>
      <c r="KVK5" s="70"/>
      <c r="KVL5" s="70"/>
      <c r="KVM5" s="70"/>
      <c r="KVN5" s="70"/>
      <c r="KVO5" s="70"/>
      <c r="KVP5" s="70"/>
      <c r="KVQ5" s="70"/>
      <c r="KVR5" s="70"/>
      <c r="KVS5" s="70"/>
      <c r="KVT5" s="70"/>
      <c r="KVU5" s="70"/>
      <c r="KVV5" s="70"/>
      <c r="KVW5" s="70"/>
      <c r="KVX5" s="70"/>
      <c r="KVY5" s="70"/>
      <c r="KVZ5" s="70"/>
      <c r="KWA5" s="70"/>
      <c r="KWB5" s="70"/>
      <c r="KWC5" s="70"/>
      <c r="KWD5" s="70"/>
      <c r="KWE5" s="70"/>
      <c r="KWF5" s="70"/>
      <c r="KWG5" s="70"/>
      <c r="KWH5" s="70"/>
      <c r="KWI5" s="70"/>
      <c r="KWJ5" s="70"/>
      <c r="KWK5" s="70"/>
      <c r="KWL5" s="70"/>
      <c r="KWM5" s="70"/>
      <c r="KWN5" s="70"/>
      <c r="KWO5" s="70"/>
      <c r="KWP5" s="70"/>
      <c r="KWQ5" s="70"/>
      <c r="KWR5" s="70"/>
      <c r="KWS5" s="70"/>
      <c r="KWT5" s="70"/>
      <c r="KWU5" s="70"/>
      <c r="KWV5" s="70"/>
      <c r="KWW5" s="70"/>
      <c r="KWX5" s="70"/>
      <c r="KWY5" s="70"/>
      <c r="KWZ5" s="70"/>
      <c r="KXA5" s="70"/>
      <c r="KXB5" s="70"/>
      <c r="KXC5" s="70"/>
      <c r="KXD5" s="70"/>
      <c r="KXE5" s="70"/>
      <c r="KXF5" s="70"/>
      <c r="KXG5" s="70"/>
      <c r="KXH5" s="70"/>
      <c r="KXI5" s="70"/>
      <c r="KXJ5" s="70"/>
      <c r="KXK5" s="70"/>
      <c r="KXL5" s="70"/>
      <c r="KXM5" s="70"/>
      <c r="KXN5" s="70"/>
      <c r="KXO5" s="70"/>
      <c r="KXP5" s="70"/>
      <c r="KXQ5" s="70"/>
      <c r="KXR5" s="70"/>
      <c r="KXS5" s="70"/>
      <c r="KXT5" s="70"/>
      <c r="KXU5" s="70"/>
      <c r="KXV5" s="70"/>
      <c r="KXW5" s="70"/>
      <c r="KXX5" s="70"/>
      <c r="KXY5" s="70"/>
      <c r="KXZ5" s="70"/>
      <c r="KYA5" s="70"/>
      <c r="KYB5" s="70"/>
      <c r="KYC5" s="70"/>
      <c r="KYD5" s="70"/>
      <c r="KYE5" s="70"/>
      <c r="KYF5" s="70"/>
      <c r="KYG5" s="70"/>
      <c r="KYH5" s="70"/>
      <c r="KYI5" s="70"/>
      <c r="KYJ5" s="70"/>
      <c r="KYK5" s="70"/>
      <c r="KYL5" s="70"/>
      <c r="KYM5" s="70"/>
      <c r="KYN5" s="70"/>
      <c r="KYO5" s="70"/>
      <c r="KYP5" s="70"/>
      <c r="KYQ5" s="70"/>
      <c r="KYR5" s="70"/>
      <c r="KYS5" s="70"/>
      <c r="KYT5" s="70"/>
      <c r="KYU5" s="70"/>
      <c r="KYV5" s="70"/>
      <c r="KYW5" s="70"/>
      <c r="KYX5" s="70"/>
      <c r="KYY5" s="70"/>
      <c r="KYZ5" s="70"/>
      <c r="KZA5" s="70"/>
      <c r="KZB5" s="70"/>
      <c r="KZC5" s="70"/>
      <c r="KZD5" s="70"/>
      <c r="KZE5" s="70"/>
      <c r="KZF5" s="70"/>
      <c r="KZG5" s="70"/>
      <c r="KZH5" s="70"/>
      <c r="KZI5" s="70"/>
      <c r="KZJ5" s="70"/>
      <c r="KZK5" s="70"/>
      <c r="KZL5" s="70"/>
      <c r="KZM5" s="70"/>
      <c r="KZN5" s="70"/>
      <c r="KZO5" s="70"/>
      <c r="KZP5" s="70"/>
      <c r="KZQ5" s="70"/>
      <c r="KZR5" s="70"/>
      <c r="KZS5" s="70"/>
      <c r="KZT5" s="70"/>
      <c r="KZU5" s="70"/>
      <c r="KZV5" s="70"/>
      <c r="KZW5" s="70"/>
      <c r="KZX5" s="70"/>
      <c r="KZY5" s="70"/>
      <c r="KZZ5" s="70"/>
      <c r="LAA5" s="70"/>
      <c r="LAB5" s="70"/>
      <c r="LAC5" s="70"/>
      <c r="LAD5" s="70"/>
      <c r="LAE5" s="70"/>
      <c r="LAF5" s="70"/>
      <c r="LAG5" s="70"/>
      <c r="LAH5" s="70"/>
      <c r="LAI5" s="70"/>
      <c r="LAJ5" s="70"/>
      <c r="LAK5" s="70"/>
      <c r="LAL5" s="70"/>
      <c r="LAM5" s="70"/>
      <c r="LAN5" s="70"/>
      <c r="LAO5" s="70"/>
      <c r="LAP5" s="70"/>
      <c r="LAQ5" s="70"/>
      <c r="LAR5" s="70"/>
      <c r="LAS5" s="70"/>
      <c r="LAT5" s="70"/>
      <c r="LAU5" s="70"/>
      <c r="LAV5" s="70"/>
      <c r="LAW5" s="70"/>
      <c r="LAX5" s="70"/>
      <c r="LAY5" s="70"/>
      <c r="LAZ5" s="70"/>
      <c r="LBA5" s="70"/>
      <c r="LBB5" s="70"/>
      <c r="LBC5" s="70"/>
      <c r="LBD5" s="70"/>
      <c r="LBE5" s="70"/>
      <c r="LBF5" s="70"/>
      <c r="LBG5" s="70"/>
      <c r="LBH5" s="70"/>
      <c r="LBI5" s="70"/>
      <c r="LBJ5" s="70"/>
      <c r="LBK5" s="70"/>
      <c r="LBL5" s="70"/>
      <c r="LBM5" s="70"/>
      <c r="LBN5" s="70"/>
      <c r="LBO5" s="70"/>
      <c r="LBP5" s="70"/>
      <c r="LBQ5" s="70"/>
      <c r="LBR5" s="70"/>
      <c r="LBS5" s="70"/>
      <c r="LBT5" s="70"/>
      <c r="LBU5" s="70"/>
      <c r="LBV5" s="70"/>
      <c r="LBW5" s="70"/>
      <c r="LBX5" s="70"/>
      <c r="LBY5" s="70"/>
      <c r="LBZ5" s="70"/>
      <c r="LCA5" s="70"/>
      <c r="LCB5" s="70"/>
      <c r="LCC5" s="70"/>
      <c r="LCD5" s="70"/>
      <c r="LCE5" s="70"/>
      <c r="LCF5" s="70"/>
      <c r="LCG5" s="70"/>
      <c r="LCH5" s="70"/>
      <c r="LCI5" s="70"/>
      <c r="LCJ5" s="70"/>
      <c r="LCK5" s="70"/>
      <c r="LCL5" s="70"/>
      <c r="LCM5" s="70"/>
      <c r="LCN5" s="70"/>
      <c r="LCO5" s="70"/>
      <c r="LCP5" s="70"/>
      <c r="LCQ5" s="70"/>
      <c r="LCR5" s="70"/>
      <c r="LCS5" s="70"/>
      <c r="LCT5" s="70"/>
      <c r="LCU5" s="70"/>
      <c r="LCV5" s="70"/>
      <c r="LCW5" s="70"/>
      <c r="LCX5" s="70"/>
      <c r="LCY5" s="70"/>
      <c r="LCZ5" s="70"/>
      <c r="LDA5" s="70"/>
      <c r="LDB5" s="70"/>
      <c r="LDC5" s="70"/>
      <c r="LDD5" s="70"/>
      <c r="LDE5" s="70"/>
      <c r="LDF5" s="70"/>
      <c r="LDG5" s="70"/>
      <c r="LDH5" s="70"/>
      <c r="LDI5" s="70"/>
      <c r="LDJ5" s="70"/>
      <c r="LDK5" s="70"/>
      <c r="LDL5" s="70"/>
      <c r="LDM5" s="70"/>
      <c r="LDN5" s="70"/>
      <c r="LDO5" s="70"/>
      <c r="LDP5" s="70"/>
      <c r="LDQ5" s="70"/>
      <c r="LDR5" s="70"/>
      <c r="LDS5" s="70"/>
      <c r="LDT5" s="70"/>
      <c r="LDU5" s="70"/>
      <c r="LDV5" s="70"/>
      <c r="LDW5" s="70"/>
      <c r="LDX5" s="70"/>
      <c r="LDY5" s="70"/>
      <c r="LDZ5" s="70"/>
      <c r="LEA5" s="70"/>
      <c r="LEB5" s="70"/>
      <c r="LEC5" s="70"/>
      <c r="LED5" s="70"/>
      <c r="LEE5" s="70"/>
      <c r="LEF5" s="70"/>
      <c r="LEG5" s="70"/>
      <c r="LEH5" s="70"/>
      <c r="LEI5" s="70"/>
      <c r="LEJ5" s="70"/>
      <c r="LEK5" s="70"/>
      <c r="LEL5" s="70"/>
      <c r="LEM5" s="70"/>
      <c r="LEN5" s="70"/>
      <c r="LEO5" s="70"/>
      <c r="LEP5" s="70"/>
      <c r="LEQ5" s="70"/>
      <c r="LER5" s="70"/>
      <c r="LES5" s="70"/>
      <c r="LET5" s="70"/>
      <c r="LEU5" s="70"/>
      <c r="LEV5" s="70"/>
      <c r="LEW5" s="70"/>
      <c r="LEX5" s="70"/>
      <c r="LEY5" s="70"/>
      <c r="LEZ5" s="70"/>
      <c r="LFA5" s="70"/>
      <c r="LFB5" s="70"/>
      <c r="LFC5" s="70"/>
      <c r="LFD5" s="70"/>
      <c r="LFE5" s="70"/>
      <c r="LFF5" s="70"/>
      <c r="LFG5" s="70"/>
      <c r="LFH5" s="70"/>
      <c r="LFI5" s="70"/>
      <c r="LFJ5" s="70"/>
      <c r="LFK5" s="70"/>
      <c r="LFL5" s="70"/>
      <c r="LFM5" s="70"/>
      <c r="LFN5" s="70"/>
      <c r="LFO5" s="70"/>
      <c r="LFP5" s="70"/>
      <c r="LFQ5" s="70"/>
      <c r="LFR5" s="70"/>
      <c r="LFS5" s="70"/>
      <c r="LFT5" s="70"/>
      <c r="LFU5" s="70"/>
      <c r="LFV5" s="70"/>
      <c r="LFW5" s="70"/>
      <c r="LFX5" s="70"/>
      <c r="LFY5" s="70"/>
      <c r="LFZ5" s="70"/>
      <c r="LGA5" s="70"/>
      <c r="LGB5" s="70"/>
      <c r="LGC5" s="70"/>
      <c r="LGD5" s="70"/>
      <c r="LGE5" s="70"/>
      <c r="LGF5" s="70"/>
      <c r="LGG5" s="70"/>
      <c r="LGH5" s="70"/>
      <c r="LGI5" s="70"/>
      <c r="LGJ5" s="70"/>
      <c r="LGK5" s="70"/>
      <c r="LGL5" s="70"/>
      <c r="LGM5" s="70"/>
      <c r="LGN5" s="70"/>
      <c r="LGO5" s="70"/>
      <c r="LGP5" s="70"/>
      <c r="LGQ5" s="70"/>
      <c r="LGR5" s="70"/>
      <c r="LGS5" s="70"/>
      <c r="LGT5" s="70"/>
      <c r="LGU5" s="70"/>
      <c r="LGV5" s="70"/>
      <c r="LGW5" s="70"/>
      <c r="LGX5" s="70"/>
      <c r="LGY5" s="70"/>
      <c r="LGZ5" s="70"/>
      <c r="LHA5" s="70"/>
      <c r="LHB5" s="70"/>
      <c r="LHC5" s="70"/>
      <c r="LHD5" s="70"/>
      <c r="LHE5" s="70"/>
      <c r="LHF5" s="70"/>
      <c r="LHG5" s="70"/>
      <c r="LHH5" s="70"/>
      <c r="LHI5" s="70"/>
      <c r="LHJ5" s="70"/>
      <c r="LHK5" s="70"/>
      <c r="LHL5" s="70"/>
      <c r="LHM5" s="70"/>
      <c r="LHN5" s="70"/>
      <c r="LHO5" s="70"/>
      <c r="LHP5" s="70"/>
      <c r="LHQ5" s="70"/>
      <c r="LHR5" s="70"/>
      <c r="LHS5" s="70"/>
      <c r="LHT5" s="70"/>
      <c r="LHU5" s="70"/>
      <c r="LHV5" s="70"/>
      <c r="LHW5" s="70"/>
      <c r="LHX5" s="70"/>
      <c r="LHY5" s="70"/>
      <c r="LHZ5" s="70"/>
      <c r="LIA5" s="70"/>
      <c r="LIB5" s="70"/>
      <c r="LIC5" s="70"/>
      <c r="LID5" s="70"/>
      <c r="LIE5" s="70"/>
      <c r="LIF5" s="70"/>
      <c r="LIG5" s="70"/>
      <c r="LIH5" s="70"/>
      <c r="LII5" s="70"/>
      <c r="LIJ5" s="70"/>
      <c r="LIK5" s="70"/>
      <c r="LIL5" s="70"/>
      <c r="LIM5" s="70"/>
      <c r="LIN5" s="70"/>
      <c r="LIO5" s="70"/>
      <c r="LIP5" s="70"/>
      <c r="LIQ5" s="70"/>
      <c r="LIR5" s="70"/>
      <c r="LIS5" s="70"/>
      <c r="LIT5" s="70"/>
      <c r="LIU5" s="70"/>
      <c r="LIV5" s="70"/>
      <c r="LIW5" s="70"/>
      <c r="LIX5" s="70"/>
      <c r="LIY5" s="70"/>
      <c r="LIZ5" s="70"/>
      <c r="LJA5" s="70"/>
      <c r="LJB5" s="70"/>
      <c r="LJC5" s="70"/>
      <c r="LJD5" s="70"/>
      <c r="LJE5" s="70"/>
      <c r="LJF5" s="70"/>
      <c r="LJG5" s="70"/>
      <c r="LJH5" s="70"/>
      <c r="LJI5" s="70"/>
      <c r="LJJ5" s="70"/>
      <c r="LJK5" s="70"/>
      <c r="LJL5" s="70"/>
      <c r="LJM5" s="70"/>
      <c r="LJN5" s="70"/>
      <c r="LJO5" s="70"/>
      <c r="LJP5" s="70"/>
      <c r="LJQ5" s="70"/>
      <c r="LJR5" s="70"/>
      <c r="LJS5" s="70"/>
      <c r="LJT5" s="70"/>
      <c r="LJU5" s="70"/>
      <c r="LJV5" s="70"/>
      <c r="LJW5" s="70"/>
      <c r="LJX5" s="70"/>
      <c r="LJY5" s="70"/>
      <c r="LJZ5" s="70"/>
      <c r="LKA5" s="70"/>
      <c r="LKB5" s="70"/>
      <c r="LKC5" s="70"/>
      <c r="LKD5" s="70"/>
      <c r="LKE5" s="70"/>
      <c r="LKF5" s="70"/>
      <c r="LKG5" s="70"/>
      <c r="LKH5" s="70"/>
      <c r="LKI5" s="70"/>
      <c r="LKJ5" s="70"/>
      <c r="LKK5" s="70"/>
      <c r="LKL5" s="70"/>
      <c r="LKM5" s="70"/>
      <c r="LKN5" s="70"/>
      <c r="LKO5" s="70"/>
      <c r="LKP5" s="70"/>
      <c r="LKQ5" s="70"/>
      <c r="LKR5" s="70"/>
      <c r="LKS5" s="70"/>
      <c r="LKT5" s="70"/>
      <c r="LKU5" s="70"/>
      <c r="LKV5" s="70"/>
      <c r="LKW5" s="70"/>
      <c r="LKX5" s="70"/>
      <c r="LKY5" s="70"/>
      <c r="LKZ5" s="70"/>
      <c r="LLA5" s="70"/>
      <c r="LLB5" s="70"/>
      <c r="LLC5" s="70"/>
      <c r="LLD5" s="70"/>
      <c r="LLE5" s="70"/>
      <c r="LLF5" s="70"/>
      <c r="LLG5" s="70"/>
      <c r="LLH5" s="70"/>
      <c r="LLI5" s="70"/>
      <c r="LLJ5" s="70"/>
      <c r="LLK5" s="70"/>
      <c r="LLL5" s="70"/>
      <c r="LLM5" s="70"/>
      <c r="LLN5" s="70"/>
      <c r="LLO5" s="70"/>
      <c r="LLP5" s="70"/>
      <c r="LLQ5" s="70"/>
      <c r="LLR5" s="70"/>
      <c r="LLS5" s="70"/>
      <c r="LLT5" s="70"/>
      <c r="LLU5" s="70"/>
      <c r="LLV5" s="70"/>
      <c r="LLW5" s="70"/>
      <c r="LLX5" s="70"/>
      <c r="LLY5" s="70"/>
      <c r="LLZ5" s="70"/>
      <c r="LMA5" s="70"/>
      <c r="LMB5" s="70"/>
      <c r="LMC5" s="70"/>
      <c r="LMD5" s="70"/>
      <c r="LME5" s="70"/>
      <c r="LMF5" s="70"/>
      <c r="LMG5" s="70"/>
      <c r="LMH5" s="70"/>
      <c r="LMI5" s="70"/>
      <c r="LMJ5" s="70"/>
      <c r="LMK5" s="70"/>
      <c r="LML5" s="70"/>
      <c r="LMM5" s="70"/>
      <c r="LMN5" s="70"/>
      <c r="LMO5" s="70"/>
      <c r="LMP5" s="70"/>
      <c r="LMQ5" s="70"/>
      <c r="LMR5" s="70"/>
      <c r="LMS5" s="70"/>
      <c r="LMT5" s="70"/>
      <c r="LMU5" s="70"/>
      <c r="LMV5" s="70"/>
      <c r="LMW5" s="70"/>
      <c r="LMX5" s="70"/>
      <c r="LMY5" s="70"/>
      <c r="LMZ5" s="70"/>
      <c r="LNA5" s="70"/>
      <c r="LNB5" s="70"/>
      <c r="LNC5" s="70"/>
      <c r="LND5" s="70"/>
      <c r="LNE5" s="70"/>
      <c r="LNF5" s="70"/>
      <c r="LNG5" s="70"/>
      <c r="LNH5" s="70"/>
      <c r="LNI5" s="70"/>
      <c r="LNJ5" s="70"/>
      <c r="LNK5" s="70"/>
      <c r="LNL5" s="70"/>
      <c r="LNM5" s="70"/>
      <c r="LNN5" s="70"/>
      <c r="LNO5" s="70"/>
      <c r="LNP5" s="70"/>
      <c r="LNQ5" s="70"/>
      <c r="LNR5" s="70"/>
      <c r="LNS5" s="70"/>
      <c r="LNT5" s="70"/>
      <c r="LNU5" s="70"/>
      <c r="LNV5" s="70"/>
      <c r="LNW5" s="70"/>
      <c r="LNX5" s="70"/>
      <c r="LNY5" s="70"/>
      <c r="LNZ5" s="70"/>
      <c r="LOA5" s="70"/>
      <c r="LOB5" s="70"/>
      <c r="LOC5" s="70"/>
      <c r="LOD5" s="70"/>
      <c r="LOE5" s="70"/>
      <c r="LOF5" s="70"/>
      <c r="LOG5" s="70"/>
      <c r="LOH5" s="70"/>
      <c r="LOI5" s="70"/>
      <c r="LOJ5" s="70"/>
      <c r="LOK5" s="70"/>
      <c r="LOL5" s="70"/>
      <c r="LOM5" s="70"/>
      <c r="LON5" s="70"/>
      <c r="LOO5" s="70"/>
      <c r="LOP5" s="70"/>
      <c r="LOQ5" s="70"/>
      <c r="LOR5" s="70"/>
      <c r="LOS5" s="70"/>
      <c r="LOT5" s="70"/>
      <c r="LOU5" s="70"/>
      <c r="LOV5" s="70"/>
      <c r="LOW5" s="70"/>
      <c r="LOX5" s="70"/>
      <c r="LOY5" s="70"/>
      <c r="LOZ5" s="70"/>
      <c r="LPA5" s="70"/>
      <c r="LPB5" s="70"/>
      <c r="LPC5" s="70"/>
      <c r="LPD5" s="70"/>
      <c r="LPE5" s="70"/>
      <c r="LPF5" s="70"/>
      <c r="LPG5" s="70"/>
      <c r="LPH5" s="70"/>
      <c r="LPI5" s="70"/>
      <c r="LPJ5" s="70"/>
      <c r="LPK5" s="70"/>
      <c r="LPL5" s="70"/>
      <c r="LPM5" s="70"/>
      <c r="LPN5" s="70"/>
      <c r="LPO5" s="70"/>
      <c r="LPP5" s="70"/>
      <c r="LPQ5" s="70"/>
      <c r="LPR5" s="70"/>
      <c r="LPS5" s="70"/>
      <c r="LPT5" s="70"/>
      <c r="LPU5" s="70"/>
      <c r="LPV5" s="70"/>
      <c r="LPW5" s="70"/>
      <c r="LPX5" s="70"/>
      <c r="LPY5" s="70"/>
      <c r="LPZ5" s="70"/>
      <c r="LQA5" s="70"/>
      <c r="LQB5" s="70"/>
      <c r="LQC5" s="70"/>
      <c r="LQD5" s="70"/>
      <c r="LQE5" s="70"/>
      <c r="LQF5" s="70"/>
      <c r="LQG5" s="70"/>
      <c r="LQH5" s="70"/>
      <c r="LQI5" s="70"/>
      <c r="LQJ5" s="70"/>
      <c r="LQK5" s="70"/>
      <c r="LQL5" s="70"/>
      <c r="LQM5" s="70"/>
      <c r="LQN5" s="70"/>
      <c r="LQO5" s="70"/>
      <c r="LQP5" s="70"/>
      <c r="LQQ5" s="70"/>
      <c r="LQR5" s="70"/>
      <c r="LQS5" s="70"/>
      <c r="LQT5" s="70"/>
      <c r="LQU5" s="70"/>
      <c r="LQV5" s="70"/>
      <c r="LQW5" s="70"/>
      <c r="LQX5" s="70"/>
      <c r="LQY5" s="70"/>
      <c r="LQZ5" s="70"/>
      <c r="LRA5" s="70"/>
      <c r="LRB5" s="70"/>
      <c r="LRC5" s="70"/>
      <c r="LRD5" s="70"/>
      <c r="LRE5" s="70"/>
      <c r="LRF5" s="70"/>
      <c r="LRG5" s="70"/>
      <c r="LRH5" s="70"/>
      <c r="LRI5" s="70"/>
      <c r="LRJ5" s="70"/>
      <c r="LRK5" s="70"/>
      <c r="LRL5" s="70"/>
      <c r="LRM5" s="70"/>
      <c r="LRN5" s="70"/>
      <c r="LRO5" s="70"/>
      <c r="LRP5" s="70"/>
      <c r="LRQ5" s="70"/>
      <c r="LRR5" s="70"/>
      <c r="LRS5" s="70"/>
      <c r="LRT5" s="70"/>
      <c r="LRU5" s="70"/>
      <c r="LRV5" s="70"/>
      <c r="LRW5" s="70"/>
      <c r="LRX5" s="70"/>
      <c r="LRY5" s="70"/>
      <c r="LRZ5" s="70"/>
      <c r="LSA5" s="70"/>
      <c r="LSB5" s="70"/>
      <c r="LSC5" s="70"/>
      <c r="LSD5" s="70"/>
      <c r="LSE5" s="70"/>
      <c r="LSF5" s="70"/>
      <c r="LSG5" s="70"/>
      <c r="LSH5" s="70"/>
      <c r="LSI5" s="70"/>
      <c r="LSJ5" s="70"/>
      <c r="LSK5" s="70"/>
      <c r="LSL5" s="70"/>
      <c r="LSM5" s="70"/>
      <c r="LSN5" s="70"/>
      <c r="LSO5" s="70"/>
      <c r="LSP5" s="70"/>
      <c r="LSQ5" s="70"/>
      <c r="LSR5" s="70"/>
      <c r="LSS5" s="70"/>
      <c r="LST5" s="70"/>
      <c r="LSU5" s="70"/>
      <c r="LSV5" s="70"/>
      <c r="LSW5" s="70"/>
      <c r="LSX5" s="70"/>
      <c r="LSY5" s="70"/>
      <c r="LSZ5" s="70"/>
      <c r="LTA5" s="70"/>
      <c r="LTB5" s="70"/>
      <c r="LTC5" s="70"/>
      <c r="LTD5" s="70"/>
      <c r="LTE5" s="70"/>
      <c r="LTF5" s="70"/>
      <c r="LTG5" s="70"/>
      <c r="LTH5" s="70"/>
      <c r="LTI5" s="70"/>
      <c r="LTJ5" s="70"/>
      <c r="LTK5" s="70"/>
      <c r="LTL5" s="70"/>
      <c r="LTM5" s="70"/>
      <c r="LTN5" s="70"/>
      <c r="LTO5" s="70"/>
      <c r="LTP5" s="70"/>
      <c r="LTQ5" s="70"/>
      <c r="LTR5" s="70"/>
      <c r="LTS5" s="70"/>
      <c r="LTT5" s="70"/>
      <c r="LTU5" s="70"/>
      <c r="LTV5" s="70"/>
      <c r="LTW5" s="70"/>
      <c r="LTX5" s="70"/>
      <c r="LTY5" s="70"/>
      <c r="LTZ5" s="70"/>
      <c r="LUA5" s="70"/>
      <c r="LUB5" s="70"/>
      <c r="LUC5" s="70"/>
      <c r="LUD5" s="70"/>
      <c r="LUE5" s="70"/>
      <c r="LUF5" s="70"/>
      <c r="LUG5" s="70"/>
      <c r="LUH5" s="70"/>
      <c r="LUI5" s="70"/>
      <c r="LUJ5" s="70"/>
      <c r="LUK5" s="70"/>
      <c r="LUL5" s="70"/>
      <c r="LUM5" s="70"/>
      <c r="LUN5" s="70"/>
      <c r="LUO5" s="70"/>
      <c r="LUP5" s="70"/>
      <c r="LUQ5" s="70"/>
      <c r="LUR5" s="70"/>
      <c r="LUS5" s="70"/>
      <c r="LUT5" s="70"/>
      <c r="LUU5" s="70"/>
      <c r="LUV5" s="70"/>
      <c r="LUW5" s="70"/>
      <c r="LUX5" s="70"/>
      <c r="LUY5" s="70"/>
      <c r="LUZ5" s="70"/>
      <c r="LVA5" s="70"/>
      <c r="LVB5" s="70"/>
      <c r="LVC5" s="70"/>
      <c r="LVD5" s="70"/>
      <c r="LVE5" s="70"/>
      <c r="LVF5" s="70"/>
      <c r="LVG5" s="70"/>
      <c r="LVH5" s="70"/>
      <c r="LVI5" s="70"/>
      <c r="LVJ5" s="70"/>
      <c r="LVK5" s="70"/>
      <c r="LVL5" s="70"/>
      <c r="LVM5" s="70"/>
      <c r="LVN5" s="70"/>
      <c r="LVO5" s="70"/>
      <c r="LVP5" s="70"/>
      <c r="LVQ5" s="70"/>
      <c r="LVR5" s="70"/>
      <c r="LVS5" s="70"/>
      <c r="LVT5" s="70"/>
      <c r="LVU5" s="70"/>
      <c r="LVV5" s="70"/>
      <c r="LVW5" s="70"/>
      <c r="LVX5" s="70"/>
      <c r="LVY5" s="70"/>
      <c r="LVZ5" s="70"/>
      <c r="LWA5" s="70"/>
      <c r="LWB5" s="70"/>
      <c r="LWC5" s="70"/>
      <c r="LWD5" s="70"/>
      <c r="LWE5" s="70"/>
      <c r="LWF5" s="70"/>
      <c r="LWG5" s="70"/>
      <c r="LWH5" s="70"/>
      <c r="LWI5" s="70"/>
      <c r="LWJ5" s="70"/>
      <c r="LWK5" s="70"/>
      <c r="LWL5" s="70"/>
      <c r="LWM5" s="70"/>
      <c r="LWN5" s="70"/>
      <c r="LWO5" s="70"/>
      <c r="LWP5" s="70"/>
      <c r="LWQ5" s="70"/>
      <c r="LWR5" s="70"/>
      <c r="LWS5" s="70"/>
      <c r="LWT5" s="70"/>
      <c r="LWU5" s="70"/>
      <c r="LWV5" s="70"/>
      <c r="LWW5" s="70"/>
      <c r="LWX5" s="70"/>
      <c r="LWY5" s="70"/>
      <c r="LWZ5" s="70"/>
      <c r="LXA5" s="70"/>
      <c r="LXB5" s="70"/>
      <c r="LXC5" s="70"/>
      <c r="LXD5" s="70"/>
      <c r="LXE5" s="70"/>
      <c r="LXF5" s="70"/>
      <c r="LXG5" s="70"/>
      <c r="LXH5" s="70"/>
      <c r="LXI5" s="70"/>
      <c r="LXJ5" s="70"/>
      <c r="LXK5" s="70"/>
      <c r="LXL5" s="70"/>
      <c r="LXM5" s="70"/>
      <c r="LXN5" s="70"/>
      <c r="LXO5" s="70"/>
      <c r="LXP5" s="70"/>
      <c r="LXQ5" s="70"/>
      <c r="LXR5" s="70"/>
      <c r="LXS5" s="70"/>
      <c r="LXT5" s="70"/>
      <c r="LXU5" s="70"/>
      <c r="LXV5" s="70"/>
      <c r="LXW5" s="70"/>
      <c r="LXX5" s="70"/>
      <c r="LXY5" s="70"/>
      <c r="LXZ5" s="70"/>
      <c r="LYA5" s="70"/>
      <c r="LYB5" s="70"/>
      <c r="LYC5" s="70"/>
      <c r="LYD5" s="70"/>
      <c r="LYE5" s="70"/>
      <c r="LYF5" s="70"/>
      <c r="LYG5" s="70"/>
      <c r="LYH5" s="70"/>
      <c r="LYI5" s="70"/>
      <c r="LYJ5" s="70"/>
      <c r="LYK5" s="70"/>
      <c r="LYL5" s="70"/>
      <c r="LYM5" s="70"/>
      <c r="LYN5" s="70"/>
      <c r="LYO5" s="70"/>
      <c r="LYP5" s="70"/>
      <c r="LYQ5" s="70"/>
      <c r="LYR5" s="70"/>
      <c r="LYS5" s="70"/>
      <c r="LYT5" s="70"/>
      <c r="LYU5" s="70"/>
      <c r="LYV5" s="70"/>
      <c r="LYW5" s="70"/>
      <c r="LYX5" s="70"/>
      <c r="LYY5" s="70"/>
      <c r="LYZ5" s="70"/>
      <c r="LZA5" s="70"/>
      <c r="LZB5" s="70"/>
      <c r="LZC5" s="70"/>
      <c r="LZD5" s="70"/>
      <c r="LZE5" s="70"/>
      <c r="LZF5" s="70"/>
      <c r="LZG5" s="70"/>
      <c r="LZH5" s="70"/>
      <c r="LZI5" s="70"/>
      <c r="LZJ5" s="70"/>
      <c r="LZK5" s="70"/>
      <c r="LZL5" s="70"/>
      <c r="LZM5" s="70"/>
      <c r="LZN5" s="70"/>
      <c r="LZO5" s="70"/>
      <c r="LZP5" s="70"/>
      <c r="LZQ5" s="70"/>
      <c r="LZR5" s="70"/>
      <c r="LZS5" s="70"/>
      <c r="LZT5" s="70"/>
      <c r="LZU5" s="70"/>
      <c r="LZV5" s="70"/>
      <c r="LZW5" s="70"/>
      <c r="LZX5" s="70"/>
      <c r="LZY5" s="70"/>
      <c r="LZZ5" s="70"/>
      <c r="MAA5" s="70"/>
      <c r="MAB5" s="70"/>
      <c r="MAC5" s="70"/>
      <c r="MAD5" s="70"/>
      <c r="MAE5" s="70"/>
      <c r="MAF5" s="70"/>
      <c r="MAG5" s="70"/>
      <c r="MAH5" s="70"/>
      <c r="MAI5" s="70"/>
      <c r="MAJ5" s="70"/>
      <c r="MAK5" s="70"/>
      <c r="MAL5" s="70"/>
      <c r="MAM5" s="70"/>
      <c r="MAN5" s="70"/>
      <c r="MAO5" s="70"/>
      <c r="MAP5" s="70"/>
      <c r="MAQ5" s="70"/>
      <c r="MAR5" s="70"/>
      <c r="MAS5" s="70"/>
      <c r="MAT5" s="70"/>
      <c r="MAU5" s="70"/>
      <c r="MAV5" s="70"/>
      <c r="MAW5" s="70"/>
      <c r="MAX5" s="70"/>
      <c r="MAY5" s="70"/>
      <c r="MAZ5" s="70"/>
      <c r="MBA5" s="70"/>
      <c r="MBB5" s="70"/>
      <c r="MBC5" s="70"/>
      <c r="MBD5" s="70"/>
      <c r="MBE5" s="70"/>
      <c r="MBF5" s="70"/>
      <c r="MBG5" s="70"/>
      <c r="MBH5" s="70"/>
      <c r="MBI5" s="70"/>
      <c r="MBJ5" s="70"/>
      <c r="MBK5" s="70"/>
      <c r="MBL5" s="70"/>
      <c r="MBM5" s="70"/>
      <c r="MBN5" s="70"/>
      <c r="MBO5" s="70"/>
      <c r="MBP5" s="70"/>
      <c r="MBQ5" s="70"/>
      <c r="MBR5" s="70"/>
      <c r="MBS5" s="70"/>
      <c r="MBT5" s="70"/>
      <c r="MBU5" s="70"/>
      <c r="MBV5" s="70"/>
      <c r="MBW5" s="70"/>
      <c r="MBX5" s="70"/>
      <c r="MBY5" s="70"/>
      <c r="MBZ5" s="70"/>
      <c r="MCA5" s="70"/>
      <c r="MCB5" s="70"/>
      <c r="MCC5" s="70"/>
      <c r="MCD5" s="70"/>
      <c r="MCE5" s="70"/>
      <c r="MCF5" s="70"/>
      <c r="MCG5" s="70"/>
      <c r="MCH5" s="70"/>
      <c r="MCI5" s="70"/>
      <c r="MCJ5" s="70"/>
      <c r="MCK5" s="70"/>
      <c r="MCL5" s="70"/>
      <c r="MCM5" s="70"/>
      <c r="MCN5" s="70"/>
      <c r="MCO5" s="70"/>
      <c r="MCP5" s="70"/>
      <c r="MCQ5" s="70"/>
      <c r="MCR5" s="70"/>
      <c r="MCS5" s="70"/>
      <c r="MCT5" s="70"/>
      <c r="MCU5" s="70"/>
      <c r="MCV5" s="70"/>
      <c r="MCW5" s="70"/>
      <c r="MCX5" s="70"/>
      <c r="MCY5" s="70"/>
      <c r="MCZ5" s="70"/>
      <c r="MDA5" s="70"/>
      <c r="MDB5" s="70"/>
      <c r="MDC5" s="70"/>
      <c r="MDD5" s="70"/>
      <c r="MDE5" s="70"/>
      <c r="MDF5" s="70"/>
      <c r="MDG5" s="70"/>
      <c r="MDH5" s="70"/>
      <c r="MDI5" s="70"/>
      <c r="MDJ5" s="70"/>
      <c r="MDK5" s="70"/>
      <c r="MDL5" s="70"/>
      <c r="MDM5" s="70"/>
      <c r="MDN5" s="70"/>
      <c r="MDO5" s="70"/>
      <c r="MDP5" s="70"/>
      <c r="MDQ5" s="70"/>
      <c r="MDR5" s="70"/>
      <c r="MDS5" s="70"/>
      <c r="MDT5" s="70"/>
      <c r="MDU5" s="70"/>
      <c r="MDV5" s="70"/>
      <c r="MDW5" s="70"/>
      <c r="MDX5" s="70"/>
      <c r="MDY5" s="70"/>
      <c r="MDZ5" s="70"/>
      <c r="MEA5" s="70"/>
      <c r="MEB5" s="70"/>
      <c r="MEC5" s="70"/>
      <c r="MED5" s="70"/>
      <c r="MEE5" s="70"/>
      <c r="MEF5" s="70"/>
      <c r="MEG5" s="70"/>
      <c r="MEH5" s="70"/>
      <c r="MEI5" s="70"/>
      <c r="MEJ5" s="70"/>
      <c r="MEK5" s="70"/>
      <c r="MEL5" s="70"/>
      <c r="MEM5" s="70"/>
      <c r="MEN5" s="70"/>
      <c r="MEO5" s="70"/>
      <c r="MEP5" s="70"/>
      <c r="MEQ5" s="70"/>
      <c r="MER5" s="70"/>
      <c r="MES5" s="70"/>
      <c r="MET5" s="70"/>
      <c r="MEU5" s="70"/>
      <c r="MEV5" s="70"/>
      <c r="MEW5" s="70"/>
      <c r="MEX5" s="70"/>
      <c r="MEY5" s="70"/>
      <c r="MEZ5" s="70"/>
      <c r="MFA5" s="70"/>
      <c r="MFB5" s="70"/>
      <c r="MFC5" s="70"/>
      <c r="MFD5" s="70"/>
      <c r="MFE5" s="70"/>
      <c r="MFF5" s="70"/>
      <c r="MFG5" s="70"/>
      <c r="MFH5" s="70"/>
      <c r="MFI5" s="70"/>
      <c r="MFJ5" s="70"/>
      <c r="MFK5" s="70"/>
      <c r="MFL5" s="70"/>
      <c r="MFM5" s="70"/>
      <c r="MFN5" s="70"/>
      <c r="MFO5" s="70"/>
      <c r="MFP5" s="70"/>
      <c r="MFQ5" s="70"/>
      <c r="MFR5" s="70"/>
      <c r="MFS5" s="70"/>
      <c r="MFT5" s="70"/>
      <c r="MFU5" s="70"/>
      <c r="MFV5" s="70"/>
      <c r="MFW5" s="70"/>
      <c r="MFX5" s="70"/>
      <c r="MFY5" s="70"/>
      <c r="MFZ5" s="70"/>
      <c r="MGA5" s="70"/>
      <c r="MGB5" s="70"/>
      <c r="MGC5" s="70"/>
      <c r="MGD5" s="70"/>
      <c r="MGE5" s="70"/>
      <c r="MGF5" s="70"/>
      <c r="MGG5" s="70"/>
      <c r="MGH5" s="70"/>
      <c r="MGI5" s="70"/>
      <c r="MGJ5" s="70"/>
      <c r="MGK5" s="70"/>
      <c r="MGL5" s="70"/>
      <c r="MGM5" s="70"/>
      <c r="MGN5" s="70"/>
      <c r="MGO5" s="70"/>
      <c r="MGP5" s="70"/>
      <c r="MGQ5" s="70"/>
      <c r="MGR5" s="70"/>
      <c r="MGS5" s="70"/>
      <c r="MGT5" s="70"/>
      <c r="MGU5" s="70"/>
      <c r="MGV5" s="70"/>
      <c r="MGW5" s="70"/>
      <c r="MGX5" s="70"/>
      <c r="MGY5" s="70"/>
      <c r="MGZ5" s="70"/>
      <c r="MHA5" s="70"/>
      <c r="MHB5" s="70"/>
      <c r="MHC5" s="70"/>
      <c r="MHD5" s="70"/>
      <c r="MHE5" s="70"/>
      <c r="MHF5" s="70"/>
      <c r="MHG5" s="70"/>
      <c r="MHH5" s="70"/>
      <c r="MHI5" s="70"/>
      <c r="MHJ5" s="70"/>
      <c r="MHK5" s="70"/>
      <c r="MHL5" s="70"/>
      <c r="MHM5" s="70"/>
      <c r="MHN5" s="70"/>
      <c r="MHO5" s="70"/>
      <c r="MHP5" s="70"/>
      <c r="MHQ5" s="70"/>
      <c r="MHR5" s="70"/>
      <c r="MHS5" s="70"/>
      <c r="MHT5" s="70"/>
      <c r="MHU5" s="70"/>
      <c r="MHV5" s="70"/>
      <c r="MHW5" s="70"/>
      <c r="MHX5" s="70"/>
      <c r="MHY5" s="70"/>
      <c r="MHZ5" s="70"/>
      <c r="MIA5" s="70"/>
      <c r="MIB5" s="70"/>
      <c r="MIC5" s="70"/>
      <c r="MID5" s="70"/>
      <c r="MIE5" s="70"/>
      <c r="MIF5" s="70"/>
      <c r="MIG5" s="70"/>
      <c r="MIH5" s="70"/>
      <c r="MII5" s="70"/>
      <c r="MIJ5" s="70"/>
      <c r="MIK5" s="70"/>
      <c r="MIL5" s="70"/>
      <c r="MIM5" s="70"/>
      <c r="MIN5" s="70"/>
      <c r="MIO5" s="70"/>
      <c r="MIP5" s="70"/>
      <c r="MIQ5" s="70"/>
      <c r="MIR5" s="70"/>
      <c r="MIS5" s="70"/>
      <c r="MIT5" s="70"/>
      <c r="MIU5" s="70"/>
      <c r="MIV5" s="70"/>
      <c r="MIW5" s="70"/>
      <c r="MIX5" s="70"/>
      <c r="MIY5" s="70"/>
      <c r="MIZ5" s="70"/>
      <c r="MJA5" s="70"/>
      <c r="MJB5" s="70"/>
      <c r="MJC5" s="70"/>
      <c r="MJD5" s="70"/>
      <c r="MJE5" s="70"/>
      <c r="MJF5" s="70"/>
      <c r="MJG5" s="70"/>
      <c r="MJH5" s="70"/>
      <c r="MJI5" s="70"/>
      <c r="MJJ5" s="70"/>
      <c r="MJK5" s="70"/>
      <c r="MJL5" s="70"/>
      <c r="MJM5" s="70"/>
      <c r="MJN5" s="70"/>
      <c r="MJO5" s="70"/>
      <c r="MJP5" s="70"/>
      <c r="MJQ5" s="70"/>
      <c r="MJR5" s="70"/>
      <c r="MJS5" s="70"/>
      <c r="MJT5" s="70"/>
      <c r="MJU5" s="70"/>
      <c r="MJV5" s="70"/>
      <c r="MJW5" s="70"/>
      <c r="MJX5" s="70"/>
      <c r="MJY5" s="70"/>
      <c r="MJZ5" s="70"/>
      <c r="MKA5" s="70"/>
      <c r="MKB5" s="70"/>
      <c r="MKC5" s="70"/>
      <c r="MKD5" s="70"/>
      <c r="MKE5" s="70"/>
      <c r="MKF5" s="70"/>
      <c r="MKG5" s="70"/>
      <c r="MKH5" s="70"/>
      <c r="MKI5" s="70"/>
      <c r="MKJ5" s="70"/>
      <c r="MKK5" s="70"/>
      <c r="MKL5" s="70"/>
      <c r="MKM5" s="70"/>
      <c r="MKN5" s="70"/>
      <c r="MKO5" s="70"/>
      <c r="MKP5" s="70"/>
      <c r="MKQ5" s="70"/>
      <c r="MKR5" s="70"/>
      <c r="MKS5" s="70"/>
      <c r="MKT5" s="70"/>
      <c r="MKU5" s="70"/>
      <c r="MKV5" s="70"/>
      <c r="MKW5" s="70"/>
      <c r="MKX5" s="70"/>
      <c r="MKY5" s="70"/>
      <c r="MKZ5" s="70"/>
      <c r="MLA5" s="70"/>
      <c r="MLB5" s="70"/>
      <c r="MLC5" s="70"/>
      <c r="MLD5" s="70"/>
      <c r="MLE5" s="70"/>
      <c r="MLF5" s="70"/>
      <c r="MLG5" s="70"/>
      <c r="MLH5" s="70"/>
      <c r="MLI5" s="70"/>
      <c r="MLJ5" s="70"/>
      <c r="MLK5" s="70"/>
      <c r="MLL5" s="70"/>
      <c r="MLM5" s="70"/>
      <c r="MLN5" s="70"/>
      <c r="MLO5" s="70"/>
      <c r="MLP5" s="70"/>
      <c r="MLQ5" s="70"/>
      <c r="MLR5" s="70"/>
      <c r="MLS5" s="70"/>
      <c r="MLT5" s="70"/>
      <c r="MLU5" s="70"/>
      <c r="MLV5" s="70"/>
      <c r="MLW5" s="70"/>
      <c r="MLX5" s="70"/>
      <c r="MLY5" s="70"/>
      <c r="MLZ5" s="70"/>
      <c r="MMA5" s="70"/>
      <c r="MMB5" s="70"/>
      <c r="MMC5" s="70"/>
      <c r="MMD5" s="70"/>
      <c r="MME5" s="70"/>
      <c r="MMF5" s="70"/>
      <c r="MMG5" s="70"/>
      <c r="MMH5" s="70"/>
      <c r="MMI5" s="70"/>
      <c r="MMJ5" s="70"/>
      <c r="MMK5" s="70"/>
      <c r="MML5" s="70"/>
      <c r="MMM5" s="70"/>
      <c r="MMN5" s="70"/>
      <c r="MMO5" s="70"/>
      <c r="MMP5" s="70"/>
      <c r="MMQ5" s="70"/>
      <c r="MMR5" s="70"/>
      <c r="MMS5" s="70"/>
      <c r="MMT5" s="70"/>
      <c r="MMU5" s="70"/>
      <c r="MMV5" s="70"/>
      <c r="MMW5" s="70"/>
      <c r="MMX5" s="70"/>
      <c r="MMY5" s="70"/>
      <c r="MMZ5" s="70"/>
      <c r="MNA5" s="70"/>
      <c r="MNB5" s="70"/>
      <c r="MNC5" s="70"/>
      <c r="MND5" s="70"/>
      <c r="MNE5" s="70"/>
      <c r="MNF5" s="70"/>
      <c r="MNG5" s="70"/>
      <c r="MNH5" s="70"/>
      <c r="MNI5" s="70"/>
      <c r="MNJ5" s="70"/>
      <c r="MNK5" s="70"/>
      <c r="MNL5" s="70"/>
      <c r="MNM5" s="70"/>
      <c r="MNN5" s="70"/>
      <c r="MNO5" s="70"/>
      <c r="MNP5" s="70"/>
      <c r="MNQ5" s="70"/>
      <c r="MNR5" s="70"/>
      <c r="MNS5" s="70"/>
      <c r="MNT5" s="70"/>
      <c r="MNU5" s="70"/>
      <c r="MNV5" s="70"/>
      <c r="MNW5" s="70"/>
      <c r="MNX5" s="70"/>
      <c r="MNY5" s="70"/>
      <c r="MNZ5" s="70"/>
      <c r="MOA5" s="70"/>
      <c r="MOB5" s="70"/>
      <c r="MOC5" s="70"/>
      <c r="MOD5" s="70"/>
      <c r="MOE5" s="70"/>
      <c r="MOF5" s="70"/>
      <c r="MOG5" s="70"/>
      <c r="MOH5" s="70"/>
      <c r="MOI5" s="70"/>
      <c r="MOJ5" s="70"/>
      <c r="MOK5" s="70"/>
      <c r="MOL5" s="70"/>
      <c r="MOM5" s="70"/>
      <c r="MON5" s="70"/>
      <c r="MOO5" s="70"/>
      <c r="MOP5" s="70"/>
      <c r="MOQ5" s="70"/>
      <c r="MOR5" s="70"/>
      <c r="MOS5" s="70"/>
      <c r="MOT5" s="70"/>
      <c r="MOU5" s="70"/>
      <c r="MOV5" s="70"/>
      <c r="MOW5" s="70"/>
      <c r="MOX5" s="70"/>
      <c r="MOY5" s="70"/>
      <c r="MOZ5" s="70"/>
      <c r="MPA5" s="70"/>
      <c r="MPB5" s="70"/>
      <c r="MPC5" s="70"/>
      <c r="MPD5" s="70"/>
      <c r="MPE5" s="70"/>
      <c r="MPF5" s="70"/>
      <c r="MPG5" s="70"/>
      <c r="MPH5" s="70"/>
      <c r="MPI5" s="70"/>
      <c r="MPJ5" s="70"/>
      <c r="MPK5" s="70"/>
      <c r="MPL5" s="70"/>
      <c r="MPM5" s="70"/>
      <c r="MPN5" s="70"/>
      <c r="MPO5" s="70"/>
      <c r="MPP5" s="70"/>
      <c r="MPQ5" s="70"/>
      <c r="MPR5" s="70"/>
      <c r="MPS5" s="70"/>
      <c r="MPT5" s="70"/>
      <c r="MPU5" s="70"/>
      <c r="MPV5" s="70"/>
      <c r="MPW5" s="70"/>
      <c r="MPX5" s="70"/>
      <c r="MPY5" s="70"/>
      <c r="MPZ5" s="70"/>
      <c r="MQA5" s="70"/>
      <c r="MQB5" s="70"/>
      <c r="MQC5" s="70"/>
      <c r="MQD5" s="70"/>
      <c r="MQE5" s="70"/>
      <c r="MQF5" s="70"/>
      <c r="MQG5" s="70"/>
      <c r="MQH5" s="70"/>
      <c r="MQI5" s="70"/>
      <c r="MQJ5" s="70"/>
      <c r="MQK5" s="70"/>
      <c r="MQL5" s="70"/>
      <c r="MQM5" s="70"/>
      <c r="MQN5" s="70"/>
      <c r="MQO5" s="70"/>
      <c r="MQP5" s="70"/>
      <c r="MQQ5" s="70"/>
      <c r="MQR5" s="70"/>
      <c r="MQS5" s="70"/>
      <c r="MQT5" s="70"/>
      <c r="MQU5" s="70"/>
      <c r="MQV5" s="70"/>
      <c r="MQW5" s="70"/>
      <c r="MQX5" s="70"/>
      <c r="MQY5" s="70"/>
      <c r="MQZ5" s="70"/>
      <c r="MRA5" s="70"/>
      <c r="MRB5" s="70"/>
      <c r="MRC5" s="70"/>
      <c r="MRD5" s="70"/>
      <c r="MRE5" s="70"/>
      <c r="MRF5" s="70"/>
      <c r="MRG5" s="70"/>
      <c r="MRH5" s="70"/>
      <c r="MRI5" s="70"/>
      <c r="MRJ5" s="70"/>
      <c r="MRK5" s="70"/>
      <c r="MRL5" s="70"/>
      <c r="MRM5" s="70"/>
      <c r="MRN5" s="70"/>
      <c r="MRO5" s="70"/>
      <c r="MRP5" s="70"/>
      <c r="MRQ5" s="70"/>
      <c r="MRR5" s="70"/>
      <c r="MRS5" s="70"/>
      <c r="MRT5" s="70"/>
      <c r="MRU5" s="70"/>
      <c r="MRV5" s="70"/>
      <c r="MRW5" s="70"/>
      <c r="MRX5" s="70"/>
      <c r="MRY5" s="70"/>
      <c r="MRZ5" s="70"/>
      <c r="MSA5" s="70"/>
      <c r="MSB5" s="70"/>
      <c r="MSC5" s="70"/>
      <c r="MSD5" s="70"/>
      <c r="MSE5" s="70"/>
      <c r="MSF5" s="70"/>
      <c r="MSG5" s="70"/>
      <c r="MSH5" s="70"/>
      <c r="MSI5" s="70"/>
      <c r="MSJ5" s="70"/>
      <c r="MSK5" s="70"/>
      <c r="MSL5" s="70"/>
      <c r="MSM5" s="70"/>
      <c r="MSN5" s="70"/>
      <c r="MSO5" s="70"/>
      <c r="MSP5" s="70"/>
      <c r="MSQ5" s="70"/>
      <c r="MSR5" s="70"/>
      <c r="MSS5" s="70"/>
      <c r="MST5" s="70"/>
      <c r="MSU5" s="70"/>
      <c r="MSV5" s="70"/>
      <c r="MSW5" s="70"/>
      <c r="MSX5" s="70"/>
      <c r="MSY5" s="70"/>
      <c r="MSZ5" s="70"/>
      <c r="MTA5" s="70"/>
      <c r="MTB5" s="70"/>
      <c r="MTC5" s="70"/>
      <c r="MTD5" s="70"/>
      <c r="MTE5" s="70"/>
      <c r="MTF5" s="70"/>
      <c r="MTG5" s="70"/>
      <c r="MTH5" s="70"/>
      <c r="MTI5" s="70"/>
      <c r="MTJ5" s="70"/>
      <c r="MTK5" s="70"/>
      <c r="MTL5" s="70"/>
      <c r="MTM5" s="70"/>
      <c r="MTN5" s="70"/>
      <c r="MTO5" s="70"/>
      <c r="MTP5" s="70"/>
      <c r="MTQ5" s="70"/>
      <c r="MTR5" s="70"/>
      <c r="MTS5" s="70"/>
      <c r="MTT5" s="70"/>
      <c r="MTU5" s="70"/>
      <c r="MTV5" s="70"/>
      <c r="MTW5" s="70"/>
      <c r="MTX5" s="70"/>
      <c r="MTY5" s="70"/>
      <c r="MTZ5" s="70"/>
      <c r="MUA5" s="70"/>
      <c r="MUB5" s="70"/>
      <c r="MUC5" s="70"/>
      <c r="MUD5" s="70"/>
      <c r="MUE5" s="70"/>
      <c r="MUF5" s="70"/>
      <c r="MUG5" s="70"/>
      <c r="MUH5" s="70"/>
      <c r="MUI5" s="70"/>
      <c r="MUJ5" s="70"/>
      <c r="MUK5" s="70"/>
      <c r="MUL5" s="70"/>
      <c r="MUM5" s="70"/>
      <c r="MUN5" s="70"/>
      <c r="MUO5" s="70"/>
      <c r="MUP5" s="70"/>
      <c r="MUQ5" s="70"/>
      <c r="MUR5" s="70"/>
      <c r="MUS5" s="70"/>
      <c r="MUT5" s="70"/>
      <c r="MUU5" s="70"/>
      <c r="MUV5" s="70"/>
      <c r="MUW5" s="70"/>
      <c r="MUX5" s="70"/>
      <c r="MUY5" s="70"/>
      <c r="MUZ5" s="70"/>
      <c r="MVA5" s="70"/>
      <c r="MVB5" s="70"/>
      <c r="MVC5" s="70"/>
      <c r="MVD5" s="70"/>
      <c r="MVE5" s="70"/>
      <c r="MVF5" s="70"/>
      <c r="MVG5" s="70"/>
      <c r="MVH5" s="70"/>
      <c r="MVI5" s="70"/>
      <c r="MVJ5" s="70"/>
      <c r="MVK5" s="70"/>
      <c r="MVL5" s="70"/>
      <c r="MVM5" s="70"/>
      <c r="MVN5" s="70"/>
      <c r="MVO5" s="70"/>
      <c r="MVP5" s="70"/>
      <c r="MVQ5" s="70"/>
      <c r="MVR5" s="70"/>
      <c r="MVS5" s="70"/>
      <c r="MVT5" s="70"/>
      <c r="MVU5" s="70"/>
      <c r="MVV5" s="70"/>
      <c r="MVW5" s="70"/>
      <c r="MVX5" s="70"/>
      <c r="MVY5" s="70"/>
      <c r="MVZ5" s="70"/>
      <c r="MWA5" s="70"/>
      <c r="MWB5" s="70"/>
      <c r="MWC5" s="70"/>
      <c r="MWD5" s="70"/>
      <c r="MWE5" s="70"/>
      <c r="MWF5" s="70"/>
      <c r="MWG5" s="70"/>
      <c r="MWH5" s="70"/>
      <c r="MWI5" s="70"/>
      <c r="MWJ5" s="70"/>
      <c r="MWK5" s="70"/>
      <c r="MWL5" s="70"/>
      <c r="MWM5" s="70"/>
      <c r="MWN5" s="70"/>
      <c r="MWO5" s="70"/>
      <c r="MWP5" s="70"/>
      <c r="MWQ5" s="70"/>
      <c r="MWR5" s="70"/>
      <c r="MWS5" s="70"/>
      <c r="MWT5" s="70"/>
      <c r="MWU5" s="70"/>
      <c r="MWV5" s="70"/>
      <c r="MWW5" s="70"/>
      <c r="MWX5" s="70"/>
      <c r="MWY5" s="70"/>
      <c r="MWZ5" s="70"/>
      <c r="MXA5" s="70"/>
      <c r="MXB5" s="70"/>
      <c r="MXC5" s="70"/>
      <c r="MXD5" s="70"/>
      <c r="MXE5" s="70"/>
      <c r="MXF5" s="70"/>
      <c r="MXG5" s="70"/>
      <c r="MXH5" s="70"/>
      <c r="MXI5" s="70"/>
      <c r="MXJ5" s="70"/>
      <c r="MXK5" s="70"/>
      <c r="MXL5" s="70"/>
      <c r="MXM5" s="70"/>
      <c r="MXN5" s="70"/>
      <c r="MXO5" s="70"/>
      <c r="MXP5" s="70"/>
      <c r="MXQ5" s="70"/>
      <c r="MXR5" s="70"/>
      <c r="MXS5" s="70"/>
      <c r="MXT5" s="70"/>
      <c r="MXU5" s="70"/>
      <c r="MXV5" s="70"/>
      <c r="MXW5" s="70"/>
      <c r="MXX5" s="70"/>
      <c r="MXY5" s="70"/>
      <c r="MXZ5" s="70"/>
      <c r="MYA5" s="70"/>
      <c r="MYB5" s="70"/>
      <c r="MYC5" s="70"/>
      <c r="MYD5" s="70"/>
      <c r="MYE5" s="70"/>
      <c r="MYF5" s="70"/>
      <c r="MYG5" s="70"/>
      <c r="MYH5" s="70"/>
      <c r="MYI5" s="70"/>
      <c r="MYJ5" s="70"/>
      <c r="MYK5" s="70"/>
      <c r="MYL5" s="70"/>
      <c r="MYM5" s="70"/>
      <c r="MYN5" s="70"/>
      <c r="MYO5" s="70"/>
      <c r="MYP5" s="70"/>
      <c r="MYQ5" s="70"/>
      <c r="MYR5" s="70"/>
      <c r="MYS5" s="70"/>
      <c r="MYT5" s="70"/>
      <c r="MYU5" s="70"/>
      <c r="MYV5" s="70"/>
      <c r="MYW5" s="70"/>
      <c r="MYX5" s="70"/>
      <c r="MYY5" s="70"/>
      <c r="MYZ5" s="70"/>
      <c r="MZA5" s="70"/>
      <c r="MZB5" s="70"/>
      <c r="MZC5" s="70"/>
      <c r="MZD5" s="70"/>
      <c r="MZE5" s="70"/>
      <c r="MZF5" s="70"/>
      <c r="MZG5" s="70"/>
      <c r="MZH5" s="70"/>
      <c r="MZI5" s="70"/>
      <c r="MZJ5" s="70"/>
      <c r="MZK5" s="70"/>
      <c r="MZL5" s="70"/>
      <c r="MZM5" s="70"/>
      <c r="MZN5" s="70"/>
      <c r="MZO5" s="70"/>
      <c r="MZP5" s="70"/>
      <c r="MZQ5" s="70"/>
      <c r="MZR5" s="70"/>
      <c r="MZS5" s="70"/>
      <c r="MZT5" s="70"/>
      <c r="MZU5" s="70"/>
      <c r="MZV5" s="70"/>
      <c r="MZW5" s="70"/>
      <c r="MZX5" s="70"/>
      <c r="MZY5" s="70"/>
      <c r="MZZ5" s="70"/>
      <c r="NAA5" s="70"/>
      <c r="NAB5" s="70"/>
      <c r="NAC5" s="70"/>
      <c r="NAD5" s="70"/>
      <c r="NAE5" s="70"/>
      <c r="NAF5" s="70"/>
      <c r="NAG5" s="70"/>
      <c r="NAH5" s="70"/>
      <c r="NAI5" s="70"/>
      <c r="NAJ5" s="70"/>
      <c r="NAK5" s="70"/>
      <c r="NAL5" s="70"/>
      <c r="NAM5" s="70"/>
      <c r="NAN5" s="70"/>
      <c r="NAO5" s="70"/>
      <c r="NAP5" s="70"/>
      <c r="NAQ5" s="70"/>
      <c r="NAR5" s="70"/>
      <c r="NAS5" s="70"/>
      <c r="NAT5" s="70"/>
      <c r="NAU5" s="70"/>
      <c r="NAV5" s="70"/>
      <c r="NAW5" s="70"/>
      <c r="NAX5" s="70"/>
      <c r="NAY5" s="70"/>
      <c r="NAZ5" s="70"/>
      <c r="NBA5" s="70"/>
      <c r="NBB5" s="70"/>
      <c r="NBC5" s="70"/>
      <c r="NBD5" s="70"/>
      <c r="NBE5" s="70"/>
      <c r="NBF5" s="70"/>
      <c r="NBG5" s="70"/>
      <c r="NBH5" s="70"/>
      <c r="NBI5" s="70"/>
      <c r="NBJ5" s="70"/>
      <c r="NBK5" s="70"/>
      <c r="NBL5" s="70"/>
      <c r="NBM5" s="70"/>
      <c r="NBN5" s="70"/>
      <c r="NBO5" s="70"/>
      <c r="NBP5" s="70"/>
      <c r="NBQ5" s="70"/>
      <c r="NBR5" s="70"/>
      <c r="NBS5" s="70"/>
      <c r="NBT5" s="70"/>
      <c r="NBU5" s="70"/>
      <c r="NBV5" s="70"/>
      <c r="NBW5" s="70"/>
      <c r="NBX5" s="70"/>
      <c r="NBY5" s="70"/>
      <c r="NBZ5" s="70"/>
      <c r="NCA5" s="70"/>
      <c r="NCB5" s="70"/>
      <c r="NCC5" s="70"/>
      <c r="NCD5" s="70"/>
      <c r="NCE5" s="70"/>
      <c r="NCF5" s="70"/>
      <c r="NCG5" s="70"/>
      <c r="NCH5" s="70"/>
      <c r="NCI5" s="70"/>
      <c r="NCJ5" s="70"/>
      <c r="NCK5" s="70"/>
      <c r="NCL5" s="70"/>
      <c r="NCM5" s="70"/>
      <c r="NCN5" s="70"/>
      <c r="NCO5" s="70"/>
      <c r="NCP5" s="70"/>
      <c r="NCQ5" s="70"/>
      <c r="NCR5" s="70"/>
      <c r="NCS5" s="70"/>
      <c r="NCT5" s="70"/>
      <c r="NCU5" s="70"/>
      <c r="NCV5" s="70"/>
      <c r="NCW5" s="70"/>
      <c r="NCX5" s="70"/>
      <c r="NCY5" s="70"/>
      <c r="NCZ5" s="70"/>
      <c r="NDA5" s="70"/>
      <c r="NDB5" s="70"/>
      <c r="NDC5" s="70"/>
      <c r="NDD5" s="70"/>
      <c r="NDE5" s="70"/>
      <c r="NDF5" s="70"/>
      <c r="NDG5" s="70"/>
      <c r="NDH5" s="70"/>
      <c r="NDI5" s="70"/>
      <c r="NDJ5" s="70"/>
      <c r="NDK5" s="70"/>
      <c r="NDL5" s="70"/>
      <c r="NDM5" s="70"/>
      <c r="NDN5" s="70"/>
      <c r="NDO5" s="70"/>
      <c r="NDP5" s="70"/>
      <c r="NDQ5" s="70"/>
      <c r="NDR5" s="70"/>
      <c r="NDS5" s="70"/>
      <c r="NDT5" s="70"/>
      <c r="NDU5" s="70"/>
      <c r="NDV5" s="70"/>
      <c r="NDW5" s="70"/>
      <c r="NDX5" s="70"/>
      <c r="NDY5" s="70"/>
      <c r="NDZ5" s="70"/>
      <c r="NEA5" s="70"/>
      <c r="NEB5" s="70"/>
      <c r="NEC5" s="70"/>
      <c r="NED5" s="70"/>
      <c r="NEE5" s="70"/>
      <c r="NEF5" s="70"/>
      <c r="NEG5" s="70"/>
      <c r="NEH5" s="70"/>
      <c r="NEI5" s="70"/>
      <c r="NEJ5" s="70"/>
      <c r="NEK5" s="70"/>
      <c r="NEL5" s="70"/>
      <c r="NEM5" s="70"/>
      <c r="NEN5" s="70"/>
      <c r="NEO5" s="70"/>
      <c r="NEP5" s="70"/>
      <c r="NEQ5" s="70"/>
      <c r="NER5" s="70"/>
      <c r="NES5" s="70"/>
      <c r="NET5" s="70"/>
      <c r="NEU5" s="70"/>
      <c r="NEV5" s="70"/>
      <c r="NEW5" s="70"/>
      <c r="NEX5" s="70"/>
      <c r="NEY5" s="70"/>
      <c r="NEZ5" s="70"/>
      <c r="NFA5" s="70"/>
      <c r="NFB5" s="70"/>
      <c r="NFC5" s="70"/>
      <c r="NFD5" s="70"/>
      <c r="NFE5" s="70"/>
      <c r="NFF5" s="70"/>
      <c r="NFG5" s="70"/>
      <c r="NFH5" s="70"/>
      <c r="NFI5" s="70"/>
      <c r="NFJ5" s="70"/>
      <c r="NFK5" s="70"/>
      <c r="NFL5" s="70"/>
      <c r="NFM5" s="70"/>
      <c r="NFN5" s="70"/>
      <c r="NFO5" s="70"/>
      <c r="NFP5" s="70"/>
      <c r="NFQ5" s="70"/>
      <c r="NFR5" s="70"/>
      <c r="NFS5" s="70"/>
      <c r="NFT5" s="70"/>
      <c r="NFU5" s="70"/>
      <c r="NFV5" s="70"/>
      <c r="NFW5" s="70"/>
      <c r="NFX5" s="70"/>
      <c r="NFY5" s="70"/>
      <c r="NFZ5" s="70"/>
      <c r="NGA5" s="70"/>
      <c r="NGB5" s="70"/>
      <c r="NGC5" s="70"/>
      <c r="NGD5" s="70"/>
      <c r="NGE5" s="70"/>
      <c r="NGF5" s="70"/>
      <c r="NGG5" s="70"/>
      <c r="NGH5" s="70"/>
      <c r="NGI5" s="70"/>
      <c r="NGJ5" s="70"/>
      <c r="NGK5" s="70"/>
      <c r="NGL5" s="70"/>
      <c r="NGM5" s="70"/>
      <c r="NGN5" s="70"/>
      <c r="NGO5" s="70"/>
      <c r="NGP5" s="70"/>
      <c r="NGQ5" s="70"/>
      <c r="NGR5" s="70"/>
      <c r="NGS5" s="70"/>
      <c r="NGT5" s="70"/>
      <c r="NGU5" s="70"/>
      <c r="NGV5" s="70"/>
      <c r="NGW5" s="70"/>
      <c r="NGX5" s="70"/>
      <c r="NGY5" s="70"/>
      <c r="NGZ5" s="70"/>
      <c r="NHA5" s="70"/>
      <c r="NHB5" s="70"/>
      <c r="NHC5" s="70"/>
      <c r="NHD5" s="70"/>
      <c r="NHE5" s="70"/>
      <c r="NHF5" s="70"/>
      <c r="NHG5" s="70"/>
      <c r="NHH5" s="70"/>
      <c r="NHI5" s="70"/>
      <c r="NHJ5" s="70"/>
      <c r="NHK5" s="70"/>
      <c r="NHL5" s="70"/>
      <c r="NHM5" s="70"/>
      <c r="NHN5" s="70"/>
      <c r="NHO5" s="70"/>
      <c r="NHP5" s="70"/>
      <c r="NHQ5" s="70"/>
      <c r="NHR5" s="70"/>
      <c r="NHS5" s="70"/>
      <c r="NHT5" s="70"/>
      <c r="NHU5" s="70"/>
      <c r="NHV5" s="70"/>
      <c r="NHW5" s="70"/>
      <c r="NHX5" s="70"/>
      <c r="NHY5" s="70"/>
      <c r="NHZ5" s="70"/>
      <c r="NIA5" s="70"/>
      <c r="NIB5" s="70"/>
      <c r="NIC5" s="70"/>
      <c r="NID5" s="70"/>
      <c r="NIE5" s="70"/>
      <c r="NIF5" s="70"/>
      <c r="NIG5" s="70"/>
      <c r="NIH5" s="70"/>
      <c r="NII5" s="70"/>
      <c r="NIJ5" s="70"/>
      <c r="NIK5" s="70"/>
      <c r="NIL5" s="70"/>
      <c r="NIM5" s="70"/>
      <c r="NIN5" s="70"/>
      <c r="NIO5" s="70"/>
      <c r="NIP5" s="70"/>
      <c r="NIQ5" s="70"/>
      <c r="NIR5" s="70"/>
      <c r="NIS5" s="70"/>
      <c r="NIT5" s="70"/>
      <c r="NIU5" s="70"/>
      <c r="NIV5" s="70"/>
      <c r="NIW5" s="70"/>
      <c r="NIX5" s="70"/>
      <c r="NIY5" s="70"/>
      <c r="NIZ5" s="70"/>
      <c r="NJA5" s="70"/>
      <c r="NJB5" s="70"/>
      <c r="NJC5" s="70"/>
      <c r="NJD5" s="70"/>
      <c r="NJE5" s="70"/>
      <c r="NJF5" s="70"/>
      <c r="NJG5" s="70"/>
      <c r="NJH5" s="70"/>
      <c r="NJI5" s="70"/>
      <c r="NJJ5" s="70"/>
      <c r="NJK5" s="70"/>
      <c r="NJL5" s="70"/>
      <c r="NJM5" s="70"/>
      <c r="NJN5" s="70"/>
      <c r="NJO5" s="70"/>
      <c r="NJP5" s="70"/>
      <c r="NJQ5" s="70"/>
      <c r="NJR5" s="70"/>
      <c r="NJS5" s="70"/>
      <c r="NJT5" s="70"/>
      <c r="NJU5" s="70"/>
      <c r="NJV5" s="70"/>
      <c r="NJW5" s="70"/>
      <c r="NJX5" s="70"/>
      <c r="NJY5" s="70"/>
      <c r="NJZ5" s="70"/>
      <c r="NKA5" s="70"/>
      <c r="NKB5" s="70"/>
      <c r="NKC5" s="70"/>
      <c r="NKD5" s="70"/>
      <c r="NKE5" s="70"/>
      <c r="NKF5" s="70"/>
      <c r="NKG5" s="70"/>
      <c r="NKH5" s="70"/>
      <c r="NKI5" s="70"/>
      <c r="NKJ5" s="70"/>
      <c r="NKK5" s="70"/>
      <c r="NKL5" s="70"/>
      <c r="NKM5" s="70"/>
      <c r="NKN5" s="70"/>
      <c r="NKO5" s="70"/>
      <c r="NKP5" s="70"/>
      <c r="NKQ5" s="70"/>
      <c r="NKR5" s="70"/>
      <c r="NKS5" s="70"/>
      <c r="NKT5" s="70"/>
      <c r="NKU5" s="70"/>
      <c r="NKV5" s="70"/>
      <c r="NKW5" s="70"/>
      <c r="NKX5" s="70"/>
      <c r="NKY5" s="70"/>
      <c r="NKZ5" s="70"/>
      <c r="NLA5" s="70"/>
      <c r="NLB5" s="70"/>
      <c r="NLC5" s="70"/>
      <c r="NLD5" s="70"/>
      <c r="NLE5" s="70"/>
      <c r="NLF5" s="70"/>
      <c r="NLG5" s="70"/>
      <c r="NLH5" s="70"/>
      <c r="NLI5" s="70"/>
      <c r="NLJ5" s="70"/>
      <c r="NLK5" s="70"/>
      <c r="NLL5" s="70"/>
      <c r="NLM5" s="70"/>
      <c r="NLN5" s="70"/>
      <c r="NLO5" s="70"/>
      <c r="NLP5" s="70"/>
      <c r="NLQ5" s="70"/>
      <c r="NLR5" s="70"/>
      <c r="NLS5" s="70"/>
      <c r="NLT5" s="70"/>
      <c r="NLU5" s="70"/>
      <c r="NLV5" s="70"/>
      <c r="NLW5" s="70"/>
      <c r="NLX5" s="70"/>
      <c r="NLY5" s="70"/>
      <c r="NLZ5" s="70"/>
      <c r="NMA5" s="70"/>
      <c r="NMB5" s="70"/>
      <c r="NMC5" s="70"/>
      <c r="NMD5" s="70"/>
      <c r="NME5" s="70"/>
      <c r="NMF5" s="70"/>
      <c r="NMG5" s="70"/>
      <c r="NMH5" s="70"/>
      <c r="NMI5" s="70"/>
      <c r="NMJ5" s="70"/>
      <c r="NMK5" s="70"/>
      <c r="NML5" s="70"/>
      <c r="NMM5" s="70"/>
      <c r="NMN5" s="70"/>
      <c r="NMO5" s="70"/>
      <c r="NMP5" s="70"/>
      <c r="NMQ5" s="70"/>
      <c r="NMR5" s="70"/>
      <c r="NMS5" s="70"/>
      <c r="NMT5" s="70"/>
      <c r="NMU5" s="70"/>
      <c r="NMV5" s="70"/>
      <c r="NMW5" s="70"/>
      <c r="NMX5" s="70"/>
      <c r="NMY5" s="70"/>
      <c r="NMZ5" s="70"/>
      <c r="NNA5" s="70"/>
      <c r="NNB5" s="70"/>
      <c r="NNC5" s="70"/>
      <c r="NND5" s="70"/>
      <c r="NNE5" s="70"/>
      <c r="NNF5" s="70"/>
      <c r="NNG5" s="70"/>
      <c r="NNH5" s="70"/>
      <c r="NNI5" s="70"/>
      <c r="NNJ5" s="70"/>
      <c r="NNK5" s="70"/>
      <c r="NNL5" s="70"/>
      <c r="NNM5" s="70"/>
      <c r="NNN5" s="70"/>
      <c r="NNO5" s="70"/>
      <c r="NNP5" s="70"/>
      <c r="NNQ5" s="70"/>
      <c r="NNR5" s="70"/>
      <c r="NNS5" s="70"/>
      <c r="NNT5" s="70"/>
      <c r="NNU5" s="70"/>
      <c r="NNV5" s="70"/>
      <c r="NNW5" s="70"/>
      <c r="NNX5" s="70"/>
      <c r="NNY5" s="70"/>
      <c r="NNZ5" s="70"/>
      <c r="NOA5" s="70"/>
      <c r="NOB5" s="70"/>
      <c r="NOC5" s="70"/>
      <c r="NOD5" s="70"/>
      <c r="NOE5" s="70"/>
      <c r="NOF5" s="70"/>
      <c r="NOG5" s="70"/>
      <c r="NOH5" s="70"/>
      <c r="NOI5" s="70"/>
      <c r="NOJ5" s="70"/>
      <c r="NOK5" s="70"/>
      <c r="NOL5" s="70"/>
      <c r="NOM5" s="70"/>
      <c r="NON5" s="70"/>
      <c r="NOO5" s="70"/>
      <c r="NOP5" s="70"/>
      <c r="NOQ5" s="70"/>
      <c r="NOR5" s="70"/>
      <c r="NOS5" s="70"/>
      <c r="NOT5" s="70"/>
      <c r="NOU5" s="70"/>
      <c r="NOV5" s="70"/>
      <c r="NOW5" s="70"/>
      <c r="NOX5" s="70"/>
      <c r="NOY5" s="70"/>
      <c r="NOZ5" s="70"/>
      <c r="NPA5" s="70"/>
      <c r="NPB5" s="70"/>
      <c r="NPC5" s="70"/>
      <c r="NPD5" s="70"/>
      <c r="NPE5" s="70"/>
      <c r="NPF5" s="70"/>
      <c r="NPG5" s="70"/>
      <c r="NPH5" s="70"/>
      <c r="NPI5" s="70"/>
      <c r="NPJ5" s="70"/>
      <c r="NPK5" s="70"/>
      <c r="NPL5" s="70"/>
      <c r="NPM5" s="70"/>
      <c r="NPN5" s="70"/>
      <c r="NPO5" s="70"/>
      <c r="NPP5" s="70"/>
      <c r="NPQ5" s="70"/>
      <c r="NPR5" s="70"/>
      <c r="NPS5" s="70"/>
      <c r="NPT5" s="70"/>
      <c r="NPU5" s="70"/>
      <c r="NPV5" s="70"/>
      <c r="NPW5" s="70"/>
      <c r="NPX5" s="70"/>
      <c r="NPY5" s="70"/>
      <c r="NPZ5" s="70"/>
      <c r="NQA5" s="70"/>
      <c r="NQB5" s="70"/>
      <c r="NQC5" s="70"/>
      <c r="NQD5" s="70"/>
      <c r="NQE5" s="70"/>
      <c r="NQF5" s="70"/>
      <c r="NQG5" s="70"/>
      <c r="NQH5" s="70"/>
      <c r="NQI5" s="70"/>
      <c r="NQJ5" s="70"/>
      <c r="NQK5" s="70"/>
      <c r="NQL5" s="70"/>
      <c r="NQM5" s="70"/>
      <c r="NQN5" s="70"/>
      <c r="NQO5" s="70"/>
      <c r="NQP5" s="70"/>
      <c r="NQQ5" s="70"/>
      <c r="NQR5" s="70"/>
      <c r="NQS5" s="70"/>
      <c r="NQT5" s="70"/>
      <c r="NQU5" s="70"/>
      <c r="NQV5" s="70"/>
      <c r="NQW5" s="70"/>
      <c r="NQX5" s="70"/>
      <c r="NQY5" s="70"/>
      <c r="NQZ5" s="70"/>
      <c r="NRA5" s="70"/>
      <c r="NRB5" s="70"/>
      <c r="NRC5" s="70"/>
      <c r="NRD5" s="70"/>
      <c r="NRE5" s="70"/>
      <c r="NRF5" s="70"/>
      <c r="NRG5" s="70"/>
      <c r="NRH5" s="70"/>
      <c r="NRI5" s="70"/>
      <c r="NRJ5" s="70"/>
      <c r="NRK5" s="70"/>
      <c r="NRL5" s="70"/>
      <c r="NRM5" s="70"/>
      <c r="NRN5" s="70"/>
      <c r="NRO5" s="70"/>
      <c r="NRP5" s="70"/>
      <c r="NRQ5" s="70"/>
      <c r="NRR5" s="70"/>
      <c r="NRS5" s="70"/>
      <c r="NRT5" s="70"/>
      <c r="NRU5" s="70"/>
      <c r="NRV5" s="70"/>
      <c r="NRW5" s="70"/>
      <c r="NRX5" s="70"/>
      <c r="NRY5" s="70"/>
      <c r="NRZ5" s="70"/>
      <c r="NSA5" s="70"/>
      <c r="NSB5" s="70"/>
      <c r="NSC5" s="70"/>
      <c r="NSD5" s="70"/>
      <c r="NSE5" s="70"/>
      <c r="NSF5" s="70"/>
      <c r="NSG5" s="70"/>
      <c r="NSH5" s="70"/>
      <c r="NSI5" s="70"/>
      <c r="NSJ5" s="70"/>
      <c r="NSK5" s="70"/>
      <c r="NSL5" s="70"/>
      <c r="NSM5" s="70"/>
      <c r="NSN5" s="70"/>
      <c r="NSO5" s="70"/>
      <c r="NSP5" s="70"/>
      <c r="NSQ5" s="70"/>
      <c r="NSR5" s="70"/>
      <c r="NSS5" s="70"/>
      <c r="NST5" s="70"/>
      <c r="NSU5" s="70"/>
      <c r="NSV5" s="70"/>
      <c r="NSW5" s="70"/>
      <c r="NSX5" s="70"/>
      <c r="NSY5" s="70"/>
      <c r="NSZ5" s="70"/>
      <c r="NTA5" s="70"/>
      <c r="NTB5" s="70"/>
      <c r="NTC5" s="70"/>
      <c r="NTD5" s="70"/>
      <c r="NTE5" s="70"/>
      <c r="NTF5" s="70"/>
      <c r="NTG5" s="70"/>
      <c r="NTH5" s="70"/>
      <c r="NTI5" s="70"/>
      <c r="NTJ5" s="70"/>
      <c r="NTK5" s="70"/>
      <c r="NTL5" s="70"/>
      <c r="NTM5" s="70"/>
      <c r="NTN5" s="70"/>
      <c r="NTO5" s="70"/>
      <c r="NTP5" s="70"/>
      <c r="NTQ5" s="70"/>
      <c r="NTR5" s="70"/>
      <c r="NTS5" s="70"/>
      <c r="NTT5" s="70"/>
      <c r="NTU5" s="70"/>
      <c r="NTV5" s="70"/>
      <c r="NTW5" s="70"/>
      <c r="NTX5" s="70"/>
      <c r="NTY5" s="70"/>
      <c r="NTZ5" s="70"/>
      <c r="NUA5" s="70"/>
      <c r="NUB5" s="70"/>
      <c r="NUC5" s="70"/>
      <c r="NUD5" s="70"/>
      <c r="NUE5" s="70"/>
      <c r="NUF5" s="70"/>
      <c r="NUG5" s="70"/>
      <c r="NUH5" s="70"/>
      <c r="NUI5" s="70"/>
      <c r="NUJ5" s="70"/>
      <c r="NUK5" s="70"/>
      <c r="NUL5" s="70"/>
      <c r="NUM5" s="70"/>
      <c r="NUN5" s="70"/>
      <c r="NUO5" s="70"/>
      <c r="NUP5" s="70"/>
      <c r="NUQ5" s="70"/>
      <c r="NUR5" s="70"/>
      <c r="NUS5" s="70"/>
      <c r="NUT5" s="70"/>
      <c r="NUU5" s="70"/>
      <c r="NUV5" s="70"/>
      <c r="NUW5" s="70"/>
      <c r="NUX5" s="70"/>
      <c r="NUY5" s="70"/>
      <c r="NUZ5" s="70"/>
      <c r="NVA5" s="70"/>
      <c r="NVB5" s="70"/>
      <c r="NVC5" s="70"/>
      <c r="NVD5" s="70"/>
      <c r="NVE5" s="70"/>
      <c r="NVF5" s="70"/>
      <c r="NVG5" s="70"/>
      <c r="NVH5" s="70"/>
      <c r="NVI5" s="70"/>
      <c r="NVJ5" s="70"/>
      <c r="NVK5" s="70"/>
      <c r="NVL5" s="70"/>
      <c r="NVM5" s="70"/>
      <c r="NVN5" s="70"/>
      <c r="NVO5" s="70"/>
      <c r="NVP5" s="70"/>
      <c r="NVQ5" s="70"/>
      <c r="NVR5" s="70"/>
      <c r="NVS5" s="70"/>
      <c r="NVT5" s="70"/>
      <c r="NVU5" s="70"/>
      <c r="NVV5" s="70"/>
      <c r="NVW5" s="70"/>
      <c r="NVX5" s="70"/>
      <c r="NVY5" s="70"/>
      <c r="NVZ5" s="70"/>
      <c r="NWA5" s="70"/>
      <c r="NWB5" s="70"/>
      <c r="NWC5" s="70"/>
      <c r="NWD5" s="70"/>
      <c r="NWE5" s="70"/>
      <c r="NWF5" s="70"/>
      <c r="NWG5" s="70"/>
      <c r="NWH5" s="70"/>
      <c r="NWI5" s="70"/>
      <c r="NWJ5" s="70"/>
      <c r="NWK5" s="70"/>
      <c r="NWL5" s="70"/>
      <c r="NWM5" s="70"/>
      <c r="NWN5" s="70"/>
      <c r="NWO5" s="70"/>
      <c r="NWP5" s="70"/>
      <c r="NWQ5" s="70"/>
      <c r="NWR5" s="70"/>
      <c r="NWS5" s="70"/>
      <c r="NWT5" s="70"/>
      <c r="NWU5" s="70"/>
      <c r="NWV5" s="70"/>
      <c r="NWW5" s="70"/>
      <c r="NWX5" s="70"/>
      <c r="NWY5" s="70"/>
      <c r="NWZ5" s="70"/>
      <c r="NXA5" s="70"/>
      <c r="NXB5" s="70"/>
      <c r="NXC5" s="70"/>
      <c r="NXD5" s="70"/>
      <c r="NXE5" s="70"/>
      <c r="NXF5" s="70"/>
      <c r="NXG5" s="70"/>
      <c r="NXH5" s="70"/>
      <c r="NXI5" s="70"/>
      <c r="NXJ5" s="70"/>
      <c r="NXK5" s="70"/>
      <c r="NXL5" s="70"/>
      <c r="NXM5" s="70"/>
      <c r="NXN5" s="70"/>
      <c r="NXO5" s="70"/>
      <c r="NXP5" s="70"/>
      <c r="NXQ5" s="70"/>
      <c r="NXR5" s="70"/>
      <c r="NXS5" s="70"/>
      <c r="NXT5" s="70"/>
      <c r="NXU5" s="70"/>
      <c r="NXV5" s="70"/>
      <c r="NXW5" s="70"/>
      <c r="NXX5" s="70"/>
      <c r="NXY5" s="70"/>
      <c r="NXZ5" s="70"/>
      <c r="NYA5" s="70"/>
      <c r="NYB5" s="70"/>
      <c r="NYC5" s="70"/>
      <c r="NYD5" s="70"/>
      <c r="NYE5" s="70"/>
      <c r="NYF5" s="70"/>
      <c r="NYG5" s="70"/>
      <c r="NYH5" s="70"/>
      <c r="NYI5" s="70"/>
      <c r="NYJ5" s="70"/>
      <c r="NYK5" s="70"/>
      <c r="NYL5" s="70"/>
      <c r="NYM5" s="70"/>
      <c r="NYN5" s="70"/>
      <c r="NYO5" s="70"/>
      <c r="NYP5" s="70"/>
      <c r="NYQ5" s="70"/>
      <c r="NYR5" s="70"/>
      <c r="NYS5" s="70"/>
      <c r="NYT5" s="70"/>
      <c r="NYU5" s="70"/>
      <c r="NYV5" s="70"/>
      <c r="NYW5" s="70"/>
      <c r="NYX5" s="70"/>
      <c r="NYY5" s="70"/>
      <c r="NYZ5" s="70"/>
      <c r="NZA5" s="70"/>
      <c r="NZB5" s="70"/>
      <c r="NZC5" s="70"/>
      <c r="NZD5" s="70"/>
      <c r="NZE5" s="70"/>
      <c r="NZF5" s="70"/>
      <c r="NZG5" s="70"/>
      <c r="NZH5" s="70"/>
      <c r="NZI5" s="70"/>
      <c r="NZJ5" s="70"/>
      <c r="NZK5" s="70"/>
      <c r="NZL5" s="70"/>
      <c r="NZM5" s="70"/>
      <c r="NZN5" s="70"/>
      <c r="NZO5" s="70"/>
      <c r="NZP5" s="70"/>
      <c r="NZQ5" s="70"/>
      <c r="NZR5" s="70"/>
      <c r="NZS5" s="70"/>
      <c r="NZT5" s="70"/>
      <c r="NZU5" s="70"/>
      <c r="NZV5" s="70"/>
      <c r="NZW5" s="70"/>
      <c r="NZX5" s="70"/>
      <c r="NZY5" s="70"/>
      <c r="NZZ5" s="70"/>
      <c r="OAA5" s="70"/>
      <c r="OAB5" s="70"/>
      <c r="OAC5" s="70"/>
      <c r="OAD5" s="70"/>
      <c r="OAE5" s="70"/>
      <c r="OAF5" s="70"/>
      <c r="OAG5" s="70"/>
      <c r="OAH5" s="70"/>
      <c r="OAI5" s="70"/>
      <c r="OAJ5" s="70"/>
      <c r="OAK5" s="70"/>
      <c r="OAL5" s="70"/>
      <c r="OAM5" s="70"/>
      <c r="OAN5" s="70"/>
      <c r="OAO5" s="70"/>
      <c r="OAP5" s="70"/>
      <c r="OAQ5" s="70"/>
      <c r="OAR5" s="70"/>
      <c r="OAS5" s="70"/>
      <c r="OAT5" s="70"/>
      <c r="OAU5" s="70"/>
      <c r="OAV5" s="70"/>
      <c r="OAW5" s="70"/>
      <c r="OAX5" s="70"/>
      <c r="OAY5" s="70"/>
      <c r="OAZ5" s="70"/>
      <c r="OBA5" s="70"/>
      <c r="OBB5" s="70"/>
      <c r="OBC5" s="70"/>
      <c r="OBD5" s="70"/>
      <c r="OBE5" s="70"/>
      <c r="OBF5" s="70"/>
      <c r="OBG5" s="70"/>
      <c r="OBH5" s="70"/>
      <c r="OBI5" s="70"/>
      <c r="OBJ5" s="70"/>
      <c r="OBK5" s="70"/>
      <c r="OBL5" s="70"/>
      <c r="OBM5" s="70"/>
      <c r="OBN5" s="70"/>
      <c r="OBO5" s="70"/>
      <c r="OBP5" s="70"/>
      <c r="OBQ5" s="70"/>
      <c r="OBR5" s="70"/>
      <c r="OBS5" s="70"/>
      <c r="OBT5" s="70"/>
      <c r="OBU5" s="70"/>
      <c r="OBV5" s="70"/>
      <c r="OBW5" s="70"/>
      <c r="OBX5" s="70"/>
      <c r="OBY5" s="70"/>
      <c r="OBZ5" s="70"/>
      <c r="OCA5" s="70"/>
      <c r="OCB5" s="70"/>
      <c r="OCC5" s="70"/>
      <c r="OCD5" s="70"/>
      <c r="OCE5" s="70"/>
      <c r="OCF5" s="70"/>
      <c r="OCG5" s="70"/>
      <c r="OCH5" s="70"/>
      <c r="OCI5" s="70"/>
      <c r="OCJ5" s="70"/>
      <c r="OCK5" s="70"/>
      <c r="OCL5" s="70"/>
      <c r="OCM5" s="70"/>
      <c r="OCN5" s="70"/>
      <c r="OCO5" s="70"/>
      <c r="OCP5" s="70"/>
      <c r="OCQ5" s="70"/>
      <c r="OCR5" s="70"/>
      <c r="OCS5" s="70"/>
      <c r="OCT5" s="70"/>
      <c r="OCU5" s="70"/>
      <c r="OCV5" s="70"/>
      <c r="OCW5" s="70"/>
      <c r="OCX5" s="70"/>
      <c r="OCY5" s="70"/>
      <c r="OCZ5" s="70"/>
      <c r="ODA5" s="70"/>
      <c r="ODB5" s="70"/>
      <c r="ODC5" s="70"/>
      <c r="ODD5" s="70"/>
      <c r="ODE5" s="70"/>
      <c r="ODF5" s="70"/>
      <c r="ODG5" s="70"/>
      <c r="ODH5" s="70"/>
      <c r="ODI5" s="70"/>
      <c r="ODJ5" s="70"/>
      <c r="ODK5" s="70"/>
      <c r="ODL5" s="70"/>
      <c r="ODM5" s="70"/>
      <c r="ODN5" s="70"/>
      <c r="ODO5" s="70"/>
      <c r="ODP5" s="70"/>
      <c r="ODQ5" s="70"/>
      <c r="ODR5" s="70"/>
      <c r="ODS5" s="70"/>
      <c r="ODT5" s="70"/>
      <c r="ODU5" s="70"/>
      <c r="ODV5" s="70"/>
      <c r="ODW5" s="70"/>
      <c r="ODX5" s="70"/>
      <c r="ODY5" s="70"/>
      <c r="ODZ5" s="70"/>
      <c r="OEA5" s="70"/>
      <c r="OEB5" s="70"/>
      <c r="OEC5" s="70"/>
      <c r="OED5" s="70"/>
      <c r="OEE5" s="70"/>
      <c r="OEF5" s="70"/>
      <c r="OEG5" s="70"/>
      <c r="OEH5" s="70"/>
      <c r="OEI5" s="70"/>
      <c r="OEJ5" s="70"/>
      <c r="OEK5" s="70"/>
      <c r="OEL5" s="70"/>
      <c r="OEM5" s="70"/>
      <c r="OEN5" s="70"/>
      <c r="OEO5" s="70"/>
      <c r="OEP5" s="70"/>
      <c r="OEQ5" s="70"/>
      <c r="OER5" s="70"/>
      <c r="OES5" s="70"/>
      <c r="OET5" s="70"/>
      <c r="OEU5" s="70"/>
      <c r="OEV5" s="70"/>
      <c r="OEW5" s="70"/>
      <c r="OEX5" s="70"/>
      <c r="OEY5" s="70"/>
      <c r="OEZ5" s="70"/>
      <c r="OFA5" s="70"/>
      <c r="OFB5" s="70"/>
      <c r="OFC5" s="70"/>
      <c r="OFD5" s="70"/>
      <c r="OFE5" s="70"/>
      <c r="OFF5" s="70"/>
      <c r="OFG5" s="70"/>
      <c r="OFH5" s="70"/>
      <c r="OFI5" s="70"/>
      <c r="OFJ5" s="70"/>
      <c r="OFK5" s="70"/>
      <c r="OFL5" s="70"/>
      <c r="OFM5" s="70"/>
      <c r="OFN5" s="70"/>
      <c r="OFO5" s="70"/>
      <c r="OFP5" s="70"/>
      <c r="OFQ5" s="70"/>
      <c r="OFR5" s="70"/>
      <c r="OFS5" s="70"/>
      <c r="OFT5" s="70"/>
      <c r="OFU5" s="70"/>
      <c r="OFV5" s="70"/>
      <c r="OFW5" s="70"/>
      <c r="OFX5" s="70"/>
      <c r="OFY5" s="70"/>
      <c r="OFZ5" s="70"/>
      <c r="OGA5" s="70"/>
      <c r="OGB5" s="70"/>
      <c r="OGC5" s="70"/>
      <c r="OGD5" s="70"/>
      <c r="OGE5" s="70"/>
      <c r="OGF5" s="70"/>
      <c r="OGG5" s="70"/>
      <c r="OGH5" s="70"/>
      <c r="OGI5" s="70"/>
      <c r="OGJ5" s="70"/>
      <c r="OGK5" s="70"/>
      <c r="OGL5" s="70"/>
      <c r="OGM5" s="70"/>
      <c r="OGN5" s="70"/>
      <c r="OGO5" s="70"/>
      <c r="OGP5" s="70"/>
      <c r="OGQ5" s="70"/>
      <c r="OGR5" s="70"/>
      <c r="OGS5" s="70"/>
      <c r="OGT5" s="70"/>
      <c r="OGU5" s="70"/>
      <c r="OGV5" s="70"/>
      <c r="OGW5" s="70"/>
      <c r="OGX5" s="70"/>
      <c r="OGY5" s="70"/>
      <c r="OGZ5" s="70"/>
      <c r="OHA5" s="70"/>
      <c r="OHB5" s="70"/>
      <c r="OHC5" s="70"/>
      <c r="OHD5" s="70"/>
      <c r="OHE5" s="70"/>
      <c r="OHF5" s="70"/>
      <c r="OHG5" s="70"/>
      <c r="OHH5" s="70"/>
      <c r="OHI5" s="70"/>
      <c r="OHJ5" s="70"/>
      <c r="OHK5" s="70"/>
      <c r="OHL5" s="70"/>
      <c r="OHM5" s="70"/>
      <c r="OHN5" s="70"/>
      <c r="OHO5" s="70"/>
      <c r="OHP5" s="70"/>
      <c r="OHQ5" s="70"/>
      <c r="OHR5" s="70"/>
      <c r="OHS5" s="70"/>
      <c r="OHT5" s="70"/>
      <c r="OHU5" s="70"/>
      <c r="OHV5" s="70"/>
      <c r="OHW5" s="70"/>
      <c r="OHX5" s="70"/>
      <c r="OHY5" s="70"/>
      <c r="OHZ5" s="70"/>
      <c r="OIA5" s="70"/>
      <c r="OIB5" s="70"/>
      <c r="OIC5" s="70"/>
      <c r="OID5" s="70"/>
      <c r="OIE5" s="70"/>
      <c r="OIF5" s="70"/>
      <c r="OIG5" s="70"/>
      <c r="OIH5" s="70"/>
      <c r="OII5" s="70"/>
      <c r="OIJ5" s="70"/>
      <c r="OIK5" s="70"/>
      <c r="OIL5" s="70"/>
      <c r="OIM5" s="70"/>
      <c r="OIN5" s="70"/>
      <c r="OIO5" s="70"/>
      <c r="OIP5" s="70"/>
      <c r="OIQ5" s="70"/>
      <c r="OIR5" s="70"/>
      <c r="OIS5" s="70"/>
      <c r="OIT5" s="70"/>
      <c r="OIU5" s="70"/>
      <c r="OIV5" s="70"/>
      <c r="OIW5" s="70"/>
      <c r="OIX5" s="70"/>
      <c r="OIY5" s="70"/>
      <c r="OIZ5" s="70"/>
      <c r="OJA5" s="70"/>
      <c r="OJB5" s="70"/>
      <c r="OJC5" s="70"/>
      <c r="OJD5" s="70"/>
      <c r="OJE5" s="70"/>
      <c r="OJF5" s="70"/>
      <c r="OJG5" s="70"/>
      <c r="OJH5" s="70"/>
      <c r="OJI5" s="70"/>
      <c r="OJJ5" s="70"/>
      <c r="OJK5" s="70"/>
      <c r="OJL5" s="70"/>
      <c r="OJM5" s="70"/>
      <c r="OJN5" s="70"/>
      <c r="OJO5" s="70"/>
      <c r="OJP5" s="70"/>
      <c r="OJQ5" s="70"/>
      <c r="OJR5" s="70"/>
      <c r="OJS5" s="70"/>
      <c r="OJT5" s="70"/>
      <c r="OJU5" s="70"/>
      <c r="OJV5" s="70"/>
      <c r="OJW5" s="70"/>
      <c r="OJX5" s="70"/>
      <c r="OJY5" s="70"/>
      <c r="OJZ5" s="70"/>
      <c r="OKA5" s="70"/>
      <c r="OKB5" s="70"/>
      <c r="OKC5" s="70"/>
      <c r="OKD5" s="70"/>
      <c r="OKE5" s="70"/>
      <c r="OKF5" s="70"/>
      <c r="OKG5" s="70"/>
      <c r="OKH5" s="70"/>
      <c r="OKI5" s="70"/>
      <c r="OKJ5" s="70"/>
      <c r="OKK5" s="70"/>
      <c r="OKL5" s="70"/>
      <c r="OKM5" s="70"/>
      <c r="OKN5" s="70"/>
      <c r="OKO5" s="70"/>
      <c r="OKP5" s="70"/>
      <c r="OKQ5" s="70"/>
      <c r="OKR5" s="70"/>
      <c r="OKS5" s="70"/>
      <c r="OKT5" s="70"/>
      <c r="OKU5" s="70"/>
      <c r="OKV5" s="70"/>
      <c r="OKW5" s="70"/>
      <c r="OKX5" s="70"/>
      <c r="OKY5" s="70"/>
      <c r="OKZ5" s="70"/>
      <c r="OLA5" s="70"/>
      <c r="OLB5" s="70"/>
      <c r="OLC5" s="70"/>
      <c r="OLD5" s="70"/>
      <c r="OLE5" s="70"/>
      <c r="OLF5" s="70"/>
      <c r="OLG5" s="70"/>
      <c r="OLH5" s="70"/>
      <c r="OLI5" s="70"/>
      <c r="OLJ5" s="70"/>
      <c r="OLK5" s="70"/>
      <c r="OLL5" s="70"/>
      <c r="OLM5" s="70"/>
      <c r="OLN5" s="70"/>
      <c r="OLO5" s="70"/>
      <c r="OLP5" s="70"/>
      <c r="OLQ5" s="70"/>
      <c r="OLR5" s="70"/>
      <c r="OLS5" s="70"/>
      <c r="OLT5" s="70"/>
      <c r="OLU5" s="70"/>
      <c r="OLV5" s="70"/>
      <c r="OLW5" s="70"/>
      <c r="OLX5" s="70"/>
      <c r="OLY5" s="70"/>
      <c r="OLZ5" s="70"/>
      <c r="OMA5" s="70"/>
      <c r="OMB5" s="70"/>
      <c r="OMC5" s="70"/>
      <c r="OMD5" s="70"/>
      <c r="OME5" s="70"/>
      <c r="OMF5" s="70"/>
      <c r="OMG5" s="70"/>
      <c r="OMH5" s="70"/>
      <c r="OMI5" s="70"/>
      <c r="OMJ5" s="70"/>
      <c r="OMK5" s="70"/>
      <c r="OML5" s="70"/>
      <c r="OMM5" s="70"/>
      <c r="OMN5" s="70"/>
      <c r="OMO5" s="70"/>
      <c r="OMP5" s="70"/>
      <c r="OMQ5" s="70"/>
      <c r="OMR5" s="70"/>
      <c r="OMS5" s="70"/>
      <c r="OMT5" s="70"/>
      <c r="OMU5" s="70"/>
      <c r="OMV5" s="70"/>
      <c r="OMW5" s="70"/>
      <c r="OMX5" s="70"/>
      <c r="OMY5" s="70"/>
      <c r="OMZ5" s="70"/>
      <c r="ONA5" s="70"/>
      <c r="ONB5" s="70"/>
      <c r="ONC5" s="70"/>
      <c r="OND5" s="70"/>
      <c r="ONE5" s="70"/>
      <c r="ONF5" s="70"/>
      <c r="ONG5" s="70"/>
      <c r="ONH5" s="70"/>
      <c r="ONI5" s="70"/>
      <c r="ONJ5" s="70"/>
      <c r="ONK5" s="70"/>
      <c r="ONL5" s="70"/>
      <c r="ONM5" s="70"/>
      <c r="ONN5" s="70"/>
      <c r="ONO5" s="70"/>
      <c r="ONP5" s="70"/>
      <c r="ONQ5" s="70"/>
      <c r="ONR5" s="70"/>
      <c r="ONS5" s="70"/>
      <c r="ONT5" s="70"/>
      <c r="ONU5" s="70"/>
      <c r="ONV5" s="70"/>
      <c r="ONW5" s="70"/>
      <c r="ONX5" s="70"/>
      <c r="ONY5" s="70"/>
      <c r="ONZ5" s="70"/>
      <c r="OOA5" s="70"/>
      <c r="OOB5" s="70"/>
      <c r="OOC5" s="70"/>
      <c r="OOD5" s="70"/>
      <c r="OOE5" s="70"/>
      <c r="OOF5" s="70"/>
      <c r="OOG5" s="70"/>
      <c r="OOH5" s="70"/>
      <c r="OOI5" s="70"/>
      <c r="OOJ5" s="70"/>
      <c r="OOK5" s="70"/>
      <c r="OOL5" s="70"/>
      <c r="OOM5" s="70"/>
      <c r="OON5" s="70"/>
      <c r="OOO5" s="70"/>
      <c r="OOP5" s="70"/>
      <c r="OOQ5" s="70"/>
      <c r="OOR5" s="70"/>
      <c r="OOS5" s="70"/>
      <c r="OOT5" s="70"/>
      <c r="OOU5" s="70"/>
      <c r="OOV5" s="70"/>
      <c r="OOW5" s="70"/>
      <c r="OOX5" s="70"/>
      <c r="OOY5" s="70"/>
      <c r="OOZ5" s="70"/>
      <c r="OPA5" s="70"/>
      <c r="OPB5" s="70"/>
      <c r="OPC5" s="70"/>
      <c r="OPD5" s="70"/>
      <c r="OPE5" s="70"/>
      <c r="OPF5" s="70"/>
      <c r="OPG5" s="70"/>
      <c r="OPH5" s="70"/>
      <c r="OPI5" s="70"/>
      <c r="OPJ5" s="70"/>
      <c r="OPK5" s="70"/>
      <c r="OPL5" s="70"/>
      <c r="OPM5" s="70"/>
      <c r="OPN5" s="70"/>
      <c r="OPO5" s="70"/>
      <c r="OPP5" s="70"/>
      <c r="OPQ5" s="70"/>
      <c r="OPR5" s="70"/>
      <c r="OPS5" s="70"/>
      <c r="OPT5" s="70"/>
      <c r="OPU5" s="70"/>
      <c r="OPV5" s="70"/>
      <c r="OPW5" s="70"/>
      <c r="OPX5" s="70"/>
      <c r="OPY5" s="70"/>
      <c r="OPZ5" s="70"/>
      <c r="OQA5" s="70"/>
      <c r="OQB5" s="70"/>
      <c r="OQC5" s="70"/>
      <c r="OQD5" s="70"/>
      <c r="OQE5" s="70"/>
      <c r="OQF5" s="70"/>
      <c r="OQG5" s="70"/>
      <c r="OQH5" s="70"/>
      <c r="OQI5" s="70"/>
      <c r="OQJ5" s="70"/>
      <c r="OQK5" s="70"/>
      <c r="OQL5" s="70"/>
      <c r="OQM5" s="70"/>
      <c r="OQN5" s="70"/>
      <c r="OQO5" s="70"/>
      <c r="OQP5" s="70"/>
      <c r="OQQ5" s="70"/>
      <c r="OQR5" s="70"/>
      <c r="OQS5" s="70"/>
      <c r="OQT5" s="70"/>
      <c r="OQU5" s="70"/>
      <c r="OQV5" s="70"/>
      <c r="OQW5" s="70"/>
      <c r="OQX5" s="70"/>
      <c r="OQY5" s="70"/>
      <c r="OQZ5" s="70"/>
      <c r="ORA5" s="70"/>
      <c r="ORB5" s="70"/>
      <c r="ORC5" s="70"/>
      <c r="ORD5" s="70"/>
      <c r="ORE5" s="70"/>
      <c r="ORF5" s="70"/>
      <c r="ORG5" s="70"/>
      <c r="ORH5" s="70"/>
      <c r="ORI5" s="70"/>
      <c r="ORJ5" s="70"/>
      <c r="ORK5" s="70"/>
      <c r="ORL5" s="70"/>
      <c r="ORM5" s="70"/>
      <c r="ORN5" s="70"/>
      <c r="ORO5" s="70"/>
      <c r="ORP5" s="70"/>
      <c r="ORQ5" s="70"/>
      <c r="ORR5" s="70"/>
      <c r="ORS5" s="70"/>
      <c r="ORT5" s="70"/>
      <c r="ORU5" s="70"/>
      <c r="ORV5" s="70"/>
      <c r="ORW5" s="70"/>
      <c r="ORX5" s="70"/>
      <c r="ORY5" s="70"/>
      <c r="ORZ5" s="70"/>
      <c r="OSA5" s="70"/>
      <c r="OSB5" s="70"/>
      <c r="OSC5" s="70"/>
      <c r="OSD5" s="70"/>
      <c r="OSE5" s="70"/>
      <c r="OSF5" s="70"/>
      <c r="OSG5" s="70"/>
      <c r="OSH5" s="70"/>
      <c r="OSI5" s="70"/>
      <c r="OSJ5" s="70"/>
      <c r="OSK5" s="70"/>
      <c r="OSL5" s="70"/>
      <c r="OSM5" s="70"/>
      <c r="OSN5" s="70"/>
      <c r="OSO5" s="70"/>
      <c r="OSP5" s="70"/>
      <c r="OSQ5" s="70"/>
      <c r="OSR5" s="70"/>
      <c r="OSS5" s="70"/>
      <c r="OST5" s="70"/>
      <c r="OSU5" s="70"/>
      <c r="OSV5" s="70"/>
      <c r="OSW5" s="70"/>
      <c r="OSX5" s="70"/>
      <c r="OSY5" s="70"/>
      <c r="OSZ5" s="70"/>
      <c r="OTA5" s="70"/>
      <c r="OTB5" s="70"/>
      <c r="OTC5" s="70"/>
      <c r="OTD5" s="70"/>
      <c r="OTE5" s="70"/>
      <c r="OTF5" s="70"/>
      <c r="OTG5" s="70"/>
      <c r="OTH5" s="70"/>
      <c r="OTI5" s="70"/>
      <c r="OTJ5" s="70"/>
      <c r="OTK5" s="70"/>
      <c r="OTL5" s="70"/>
      <c r="OTM5" s="70"/>
      <c r="OTN5" s="70"/>
      <c r="OTO5" s="70"/>
      <c r="OTP5" s="70"/>
      <c r="OTQ5" s="70"/>
      <c r="OTR5" s="70"/>
      <c r="OTS5" s="70"/>
      <c r="OTT5" s="70"/>
      <c r="OTU5" s="70"/>
      <c r="OTV5" s="70"/>
      <c r="OTW5" s="70"/>
      <c r="OTX5" s="70"/>
      <c r="OTY5" s="70"/>
      <c r="OTZ5" s="70"/>
      <c r="OUA5" s="70"/>
      <c r="OUB5" s="70"/>
      <c r="OUC5" s="70"/>
      <c r="OUD5" s="70"/>
      <c r="OUE5" s="70"/>
      <c r="OUF5" s="70"/>
      <c r="OUG5" s="70"/>
      <c r="OUH5" s="70"/>
      <c r="OUI5" s="70"/>
      <c r="OUJ5" s="70"/>
      <c r="OUK5" s="70"/>
      <c r="OUL5" s="70"/>
      <c r="OUM5" s="70"/>
      <c r="OUN5" s="70"/>
      <c r="OUO5" s="70"/>
      <c r="OUP5" s="70"/>
      <c r="OUQ5" s="70"/>
      <c r="OUR5" s="70"/>
      <c r="OUS5" s="70"/>
      <c r="OUT5" s="70"/>
      <c r="OUU5" s="70"/>
      <c r="OUV5" s="70"/>
      <c r="OUW5" s="70"/>
      <c r="OUX5" s="70"/>
      <c r="OUY5" s="70"/>
      <c r="OUZ5" s="70"/>
      <c r="OVA5" s="70"/>
      <c r="OVB5" s="70"/>
      <c r="OVC5" s="70"/>
      <c r="OVD5" s="70"/>
      <c r="OVE5" s="70"/>
      <c r="OVF5" s="70"/>
      <c r="OVG5" s="70"/>
      <c r="OVH5" s="70"/>
      <c r="OVI5" s="70"/>
      <c r="OVJ5" s="70"/>
      <c r="OVK5" s="70"/>
      <c r="OVL5" s="70"/>
      <c r="OVM5" s="70"/>
      <c r="OVN5" s="70"/>
      <c r="OVO5" s="70"/>
      <c r="OVP5" s="70"/>
      <c r="OVQ5" s="70"/>
      <c r="OVR5" s="70"/>
      <c r="OVS5" s="70"/>
      <c r="OVT5" s="70"/>
      <c r="OVU5" s="70"/>
      <c r="OVV5" s="70"/>
      <c r="OVW5" s="70"/>
      <c r="OVX5" s="70"/>
      <c r="OVY5" s="70"/>
      <c r="OVZ5" s="70"/>
      <c r="OWA5" s="70"/>
      <c r="OWB5" s="70"/>
      <c r="OWC5" s="70"/>
      <c r="OWD5" s="70"/>
      <c r="OWE5" s="70"/>
      <c r="OWF5" s="70"/>
      <c r="OWG5" s="70"/>
      <c r="OWH5" s="70"/>
      <c r="OWI5" s="70"/>
      <c r="OWJ5" s="70"/>
      <c r="OWK5" s="70"/>
      <c r="OWL5" s="70"/>
      <c r="OWM5" s="70"/>
      <c r="OWN5" s="70"/>
      <c r="OWO5" s="70"/>
      <c r="OWP5" s="70"/>
      <c r="OWQ5" s="70"/>
      <c r="OWR5" s="70"/>
      <c r="OWS5" s="70"/>
      <c r="OWT5" s="70"/>
      <c r="OWU5" s="70"/>
      <c r="OWV5" s="70"/>
      <c r="OWW5" s="70"/>
      <c r="OWX5" s="70"/>
      <c r="OWY5" s="70"/>
      <c r="OWZ5" s="70"/>
      <c r="OXA5" s="70"/>
      <c r="OXB5" s="70"/>
      <c r="OXC5" s="70"/>
      <c r="OXD5" s="70"/>
      <c r="OXE5" s="70"/>
      <c r="OXF5" s="70"/>
      <c r="OXG5" s="70"/>
      <c r="OXH5" s="70"/>
      <c r="OXI5" s="70"/>
      <c r="OXJ5" s="70"/>
      <c r="OXK5" s="70"/>
      <c r="OXL5" s="70"/>
      <c r="OXM5" s="70"/>
      <c r="OXN5" s="70"/>
      <c r="OXO5" s="70"/>
      <c r="OXP5" s="70"/>
      <c r="OXQ5" s="70"/>
      <c r="OXR5" s="70"/>
      <c r="OXS5" s="70"/>
      <c r="OXT5" s="70"/>
      <c r="OXU5" s="70"/>
      <c r="OXV5" s="70"/>
      <c r="OXW5" s="70"/>
      <c r="OXX5" s="70"/>
      <c r="OXY5" s="70"/>
      <c r="OXZ5" s="70"/>
      <c r="OYA5" s="70"/>
      <c r="OYB5" s="70"/>
      <c r="OYC5" s="70"/>
      <c r="OYD5" s="70"/>
      <c r="OYE5" s="70"/>
      <c r="OYF5" s="70"/>
      <c r="OYG5" s="70"/>
      <c r="OYH5" s="70"/>
      <c r="OYI5" s="70"/>
      <c r="OYJ5" s="70"/>
      <c r="OYK5" s="70"/>
      <c r="OYL5" s="70"/>
      <c r="OYM5" s="70"/>
      <c r="OYN5" s="70"/>
      <c r="OYO5" s="70"/>
      <c r="OYP5" s="70"/>
      <c r="OYQ5" s="70"/>
      <c r="OYR5" s="70"/>
      <c r="OYS5" s="70"/>
      <c r="OYT5" s="70"/>
      <c r="OYU5" s="70"/>
      <c r="OYV5" s="70"/>
      <c r="OYW5" s="70"/>
      <c r="OYX5" s="70"/>
      <c r="OYY5" s="70"/>
      <c r="OYZ5" s="70"/>
      <c r="OZA5" s="70"/>
      <c r="OZB5" s="70"/>
      <c r="OZC5" s="70"/>
      <c r="OZD5" s="70"/>
      <c r="OZE5" s="70"/>
      <c r="OZF5" s="70"/>
      <c r="OZG5" s="70"/>
      <c r="OZH5" s="70"/>
      <c r="OZI5" s="70"/>
      <c r="OZJ5" s="70"/>
      <c r="OZK5" s="70"/>
      <c r="OZL5" s="70"/>
      <c r="OZM5" s="70"/>
      <c r="OZN5" s="70"/>
      <c r="OZO5" s="70"/>
      <c r="OZP5" s="70"/>
      <c r="OZQ5" s="70"/>
      <c r="OZR5" s="70"/>
      <c r="OZS5" s="70"/>
      <c r="OZT5" s="70"/>
      <c r="OZU5" s="70"/>
      <c r="OZV5" s="70"/>
      <c r="OZW5" s="70"/>
      <c r="OZX5" s="70"/>
      <c r="OZY5" s="70"/>
      <c r="OZZ5" s="70"/>
      <c r="PAA5" s="70"/>
      <c r="PAB5" s="70"/>
      <c r="PAC5" s="70"/>
      <c r="PAD5" s="70"/>
      <c r="PAE5" s="70"/>
      <c r="PAF5" s="70"/>
      <c r="PAG5" s="70"/>
      <c r="PAH5" s="70"/>
      <c r="PAI5" s="70"/>
      <c r="PAJ5" s="70"/>
      <c r="PAK5" s="70"/>
      <c r="PAL5" s="70"/>
      <c r="PAM5" s="70"/>
      <c r="PAN5" s="70"/>
      <c r="PAO5" s="70"/>
      <c r="PAP5" s="70"/>
      <c r="PAQ5" s="70"/>
      <c r="PAR5" s="70"/>
      <c r="PAS5" s="70"/>
      <c r="PAT5" s="70"/>
      <c r="PAU5" s="70"/>
      <c r="PAV5" s="70"/>
      <c r="PAW5" s="70"/>
      <c r="PAX5" s="70"/>
      <c r="PAY5" s="70"/>
      <c r="PAZ5" s="70"/>
      <c r="PBA5" s="70"/>
      <c r="PBB5" s="70"/>
      <c r="PBC5" s="70"/>
      <c r="PBD5" s="70"/>
      <c r="PBE5" s="70"/>
      <c r="PBF5" s="70"/>
      <c r="PBG5" s="70"/>
      <c r="PBH5" s="70"/>
      <c r="PBI5" s="70"/>
      <c r="PBJ5" s="70"/>
      <c r="PBK5" s="70"/>
      <c r="PBL5" s="70"/>
      <c r="PBM5" s="70"/>
      <c r="PBN5" s="70"/>
      <c r="PBO5" s="70"/>
      <c r="PBP5" s="70"/>
      <c r="PBQ5" s="70"/>
      <c r="PBR5" s="70"/>
      <c r="PBS5" s="70"/>
      <c r="PBT5" s="70"/>
      <c r="PBU5" s="70"/>
      <c r="PBV5" s="70"/>
      <c r="PBW5" s="70"/>
      <c r="PBX5" s="70"/>
      <c r="PBY5" s="70"/>
      <c r="PBZ5" s="70"/>
      <c r="PCA5" s="70"/>
      <c r="PCB5" s="70"/>
      <c r="PCC5" s="70"/>
      <c r="PCD5" s="70"/>
      <c r="PCE5" s="70"/>
      <c r="PCF5" s="70"/>
      <c r="PCG5" s="70"/>
      <c r="PCH5" s="70"/>
      <c r="PCI5" s="70"/>
      <c r="PCJ5" s="70"/>
      <c r="PCK5" s="70"/>
      <c r="PCL5" s="70"/>
      <c r="PCM5" s="70"/>
      <c r="PCN5" s="70"/>
      <c r="PCO5" s="70"/>
      <c r="PCP5" s="70"/>
      <c r="PCQ5" s="70"/>
      <c r="PCR5" s="70"/>
      <c r="PCS5" s="70"/>
      <c r="PCT5" s="70"/>
      <c r="PCU5" s="70"/>
      <c r="PCV5" s="70"/>
      <c r="PCW5" s="70"/>
      <c r="PCX5" s="70"/>
      <c r="PCY5" s="70"/>
      <c r="PCZ5" s="70"/>
      <c r="PDA5" s="70"/>
      <c r="PDB5" s="70"/>
      <c r="PDC5" s="70"/>
      <c r="PDD5" s="70"/>
      <c r="PDE5" s="70"/>
      <c r="PDF5" s="70"/>
      <c r="PDG5" s="70"/>
      <c r="PDH5" s="70"/>
      <c r="PDI5" s="70"/>
      <c r="PDJ5" s="70"/>
      <c r="PDK5" s="70"/>
      <c r="PDL5" s="70"/>
      <c r="PDM5" s="70"/>
      <c r="PDN5" s="70"/>
      <c r="PDO5" s="70"/>
      <c r="PDP5" s="70"/>
      <c r="PDQ5" s="70"/>
      <c r="PDR5" s="70"/>
      <c r="PDS5" s="70"/>
      <c r="PDT5" s="70"/>
      <c r="PDU5" s="70"/>
      <c r="PDV5" s="70"/>
      <c r="PDW5" s="70"/>
      <c r="PDX5" s="70"/>
      <c r="PDY5" s="70"/>
      <c r="PDZ5" s="70"/>
      <c r="PEA5" s="70"/>
      <c r="PEB5" s="70"/>
      <c r="PEC5" s="70"/>
      <c r="PED5" s="70"/>
      <c r="PEE5" s="70"/>
      <c r="PEF5" s="70"/>
      <c r="PEG5" s="70"/>
      <c r="PEH5" s="70"/>
      <c r="PEI5" s="70"/>
      <c r="PEJ5" s="70"/>
      <c r="PEK5" s="70"/>
      <c r="PEL5" s="70"/>
      <c r="PEM5" s="70"/>
      <c r="PEN5" s="70"/>
      <c r="PEO5" s="70"/>
      <c r="PEP5" s="70"/>
      <c r="PEQ5" s="70"/>
      <c r="PER5" s="70"/>
      <c r="PES5" s="70"/>
      <c r="PET5" s="70"/>
      <c r="PEU5" s="70"/>
      <c r="PEV5" s="70"/>
      <c r="PEW5" s="70"/>
      <c r="PEX5" s="70"/>
      <c r="PEY5" s="70"/>
      <c r="PEZ5" s="70"/>
      <c r="PFA5" s="70"/>
      <c r="PFB5" s="70"/>
      <c r="PFC5" s="70"/>
      <c r="PFD5" s="70"/>
      <c r="PFE5" s="70"/>
      <c r="PFF5" s="70"/>
      <c r="PFG5" s="70"/>
      <c r="PFH5" s="70"/>
      <c r="PFI5" s="70"/>
      <c r="PFJ5" s="70"/>
      <c r="PFK5" s="70"/>
      <c r="PFL5" s="70"/>
      <c r="PFM5" s="70"/>
      <c r="PFN5" s="70"/>
      <c r="PFO5" s="70"/>
      <c r="PFP5" s="70"/>
      <c r="PFQ5" s="70"/>
      <c r="PFR5" s="70"/>
      <c r="PFS5" s="70"/>
      <c r="PFT5" s="70"/>
      <c r="PFU5" s="70"/>
      <c r="PFV5" s="70"/>
      <c r="PFW5" s="70"/>
      <c r="PFX5" s="70"/>
      <c r="PFY5" s="70"/>
      <c r="PFZ5" s="70"/>
      <c r="PGA5" s="70"/>
      <c r="PGB5" s="70"/>
      <c r="PGC5" s="70"/>
      <c r="PGD5" s="70"/>
      <c r="PGE5" s="70"/>
      <c r="PGF5" s="70"/>
      <c r="PGG5" s="70"/>
      <c r="PGH5" s="70"/>
      <c r="PGI5" s="70"/>
      <c r="PGJ5" s="70"/>
      <c r="PGK5" s="70"/>
      <c r="PGL5" s="70"/>
      <c r="PGM5" s="70"/>
      <c r="PGN5" s="70"/>
      <c r="PGO5" s="70"/>
      <c r="PGP5" s="70"/>
      <c r="PGQ5" s="70"/>
      <c r="PGR5" s="70"/>
      <c r="PGS5" s="70"/>
      <c r="PGT5" s="70"/>
      <c r="PGU5" s="70"/>
      <c r="PGV5" s="70"/>
      <c r="PGW5" s="70"/>
      <c r="PGX5" s="70"/>
      <c r="PGY5" s="70"/>
      <c r="PGZ5" s="70"/>
      <c r="PHA5" s="70"/>
      <c r="PHB5" s="70"/>
      <c r="PHC5" s="70"/>
      <c r="PHD5" s="70"/>
      <c r="PHE5" s="70"/>
      <c r="PHF5" s="70"/>
      <c r="PHG5" s="70"/>
      <c r="PHH5" s="70"/>
      <c r="PHI5" s="70"/>
      <c r="PHJ5" s="70"/>
      <c r="PHK5" s="70"/>
      <c r="PHL5" s="70"/>
      <c r="PHM5" s="70"/>
      <c r="PHN5" s="70"/>
      <c r="PHO5" s="70"/>
      <c r="PHP5" s="70"/>
      <c r="PHQ5" s="70"/>
      <c r="PHR5" s="70"/>
      <c r="PHS5" s="70"/>
      <c r="PHT5" s="70"/>
      <c r="PHU5" s="70"/>
      <c r="PHV5" s="70"/>
      <c r="PHW5" s="70"/>
      <c r="PHX5" s="70"/>
      <c r="PHY5" s="70"/>
      <c r="PHZ5" s="70"/>
      <c r="PIA5" s="70"/>
      <c r="PIB5" s="70"/>
      <c r="PIC5" s="70"/>
      <c r="PID5" s="70"/>
      <c r="PIE5" s="70"/>
      <c r="PIF5" s="70"/>
      <c r="PIG5" s="70"/>
      <c r="PIH5" s="70"/>
      <c r="PII5" s="70"/>
      <c r="PIJ5" s="70"/>
      <c r="PIK5" s="70"/>
      <c r="PIL5" s="70"/>
      <c r="PIM5" s="70"/>
      <c r="PIN5" s="70"/>
      <c r="PIO5" s="70"/>
      <c r="PIP5" s="70"/>
      <c r="PIQ5" s="70"/>
      <c r="PIR5" s="70"/>
      <c r="PIS5" s="70"/>
      <c r="PIT5" s="70"/>
      <c r="PIU5" s="70"/>
      <c r="PIV5" s="70"/>
      <c r="PIW5" s="70"/>
      <c r="PIX5" s="70"/>
      <c r="PIY5" s="70"/>
      <c r="PIZ5" s="70"/>
      <c r="PJA5" s="70"/>
      <c r="PJB5" s="70"/>
      <c r="PJC5" s="70"/>
      <c r="PJD5" s="70"/>
      <c r="PJE5" s="70"/>
      <c r="PJF5" s="70"/>
      <c r="PJG5" s="70"/>
      <c r="PJH5" s="70"/>
      <c r="PJI5" s="70"/>
      <c r="PJJ5" s="70"/>
      <c r="PJK5" s="70"/>
      <c r="PJL5" s="70"/>
      <c r="PJM5" s="70"/>
      <c r="PJN5" s="70"/>
      <c r="PJO5" s="70"/>
      <c r="PJP5" s="70"/>
      <c r="PJQ5" s="70"/>
      <c r="PJR5" s="70"/>
      <c r="PJS5" s="70"/>
      <c r="PJT5" s="70"/>
      <c r="PJU5" s="70"/>
      <c r="PJV5" s="70"/>
      <c r="PJW5" s="70"/>
      <c r="PJX5" s="70"/>
      <c r="PJY5" s="70"/>
      <c r="PJZ5" s="70"/>
      <c r="PKA5" s="70"/>
      <c r="PKB5" s="70"/>
      <c r="PKC5" s="70"/>
      <c r="PKD5" s="70"/>
      <c r="PKE5" s="70"/>
      <c r="PKF5" s="70"/>
      <c r="PKG5" s="70"/>
      <c r="PKH5" s="70"/>
      <c r="PKI5" s="70"/>
      <c r="PKJ5" s="70"/>
      <c r="PKK5" s="70"/>
      <c r="PKL5" s="70"/>
      <c r="PKM5" s="70"/>
      <c r="PKN5" s="70"/>
      <c r="PKO5" s="70"/>
      <c r="PKP5" s="70"/>
      <c r="PKQ5" s="70"/>
      <c r="PKR5" s="70"/>
      <c r="PKS5" s="70"/>
      <c r="PKT5" s="70"/>
      <c r="PKU5" s="70"/>
      <c r="PKV5" s="70"/>
      <c r="PKW5" s="70"/>
      <c r="PKX5" s="70"/>
      <c r="PKY5" s="70"/>
      <c r="PKZ5" s="70"/>
      <c r="PLA5" s="70"/>
      <c r="PLB5" s="70"/>
      <c r="PLC5" s="70"/>
      <c r="PLD5" s="70"/>
      <c r="PLE5" s="70"/>
      <c r="PLF5" s="70"/>
      <c r="PLG5" s="70"/>
      <c r="PLH5" s="70"/>
      <c r="PLI5" s="70"/>
      <c r="PLJ5" s="70"/>
      <c r="PLK5" s="70"/>
      <c r="PLL5" s="70"/>
      <c r="PLM5" s="70"/>
      <c r="PLN5" s="70"/>
      <c r="PLO5" s="70"/>
      <c r="PLP5" s="70"/>
      <c r="PLQ5" s="70"/>
      <c r="PLR5" s="70"/>
      <c r="PLS5" s="70"/>
      <c r="PLT5" s="70"/>
      <c r="PLU5" s="70"/>
      <c r="PLV5" s="70"/>
      <c r="PLW5" s="70"/>
      <c r="PLX5" s="70"/>
      <c r="PLY5" s="70"/>
      <c r="PLZ5" s="70"/>
      <c r="PMA5" s="70"/>
      <c r="PMB5" s="70"/>
      <c r="PMC5" s="70"/>
      <c r="PMD5" s="70"/>
      <c r="PME5" s="70"/>
      <c r="PMF5" s="70"/>
      <c r="PMG5" s="70"/>
      <c r="PMH5" s="70"/>
      <c r="PMI5" s="70"/>
      <c r="PMJ5" s="70"/>
      <c r="PMK5" s="70"/>
      <c r="PML5" s="70"/>
      <c r="PMM5" s="70"/>
      <c r="PMN5" s="70"/>
      <c r="PMO5" s="70"/>
      <c r="PMP5" s="70"/>
      <c r="PMQ5" s="70"/>
      <c r="PMR5" s="70"/>
      <c r="PMS5" s="70"/>
      <c r="PMT5" s="70"/>
      <c r="PMU5" s="70"/>
      <c r="PMV5" s="70"/>
      <c r="PMW5" s="70"/>
      <c r="PMX5" s="70"/>
      <c r="PMY5" s="70"/>
      <c r="PMZ5" s="70"/>
      <c r="PNA5" s="70"/>
      <c r="PNB5" s="70"/>
      <c r="PNC5" s="70"/>
      <c r="PND5" s="70"/>
      <c r="PNE5" s="70"/>
      <c r="PNF5" s="70"/>
      <c r="PNG5" s="70"/>
      <c r="PNH5" s="70"/>
      <c r="PNI5" s="70"/>
      <c r="PNJ5" s="70"/>
      <c r="PNK5" s="70"/>
      <c r="PNL5" s="70"/>
      <c r="PNM5" s="70"/>
      <c r="PNN5" s="70"/>
      <c r="PNO5" s="70"/>
      <c r="PNP5" s="70"/>
      <c r="PNQ5" s="70"/>
      <c r="PNR5" s="70"/>
      <c r="PNS5" s="70"/>
      <c r="PNT5" s="70"/>
      <c r="PNU5" s="70"/>
      <c r="PNV5" s="70"/>
      <c r="PNW5" s="70"/>
      <c r="PNX5" s="70"/>
      <c r="PNY5" s="70"/>
      <c r="PNZ5" s="70"/>
      <c r="POA5" s="70"/>
      <c r="POB5" s="70"/>
      <c r="POC5" s="70"/>
      <c r="POD5" s="70"/>
      <c r="POE5" s="70"/>
      <c r="POF5" s="70"/>
      <c r="POG5" s="70"/>
      <c r="POH5" s="70"/>
      <c r="POI5" s="70"/>
      <c r="POJ5" s="70"/>
      <c r="POK5" s="70"/>
      <c r="POL5" s="70"/>
      <c r="POM5" s="70"/>
      <c r="PON5" s="70"/>
      <c r="POO5" s="70"/>
      <c r="POP5" s="70"/>
      <c r="POQ5" s="70"/>
      <c r="POR5" s="70"/>
      <c r="POS5" s="70"/>
      <c r="POT5" s="70"/>
      <c r="POU5" s="70"/>
      <c r="POV5" s="70"/>
      <c r="POW5" s="70"/>
      <c r="POX5" s="70"/>
      <c r="POY5" s="70"/>
      <c r="POZ5" s="70"/>
      <c r="PPA5" s="70"/>
      <c r="PPB5" s="70"/>
      <c r="PPC5" s="70"/>
      <c r="PPD5" s="70"/>
      <c r="PPE5" s="70"/>
      <c r="PPF5" s="70"/>
      <c r="PPG5" s="70"/>
      <c r="PPH5" s="70"/>
      <c r="PPI5" s="70"/>
      <c r="PPJ5" s="70"/>
      <c r="PPK5" s="70"/>
      <c r="PPL5" s="70"/>
      <c r="PPM5" s="70"/>
      <c r="PPN5" s="70"/>
      <c r="PPO5" s="70"/>
      <c r="PPP5" s="70"/>
      <c r="PPQ5" s="70"/>
      <c r="PPR5" s="70"/>
      <c r="PPS5" s="70"/>
      <c r="PPT5" s="70"/>
      <c r="PPU5" s="70"/>
      <c r="PPV5" s="70"/>
      <c r="PPW5" s="70"/>
      <c r="PPX5" s="70"/>
      <c r="PPY5" s="70"/>
      <c r="PPZ5" s="70"/>
      <c r="PQA5" s="70"/>
      <c r="PQB5" s="70"/>
      <c r="PQC5" s="70"/>
      <c r="PQD5" s="70"/>
      <c r="PQE5" s="70"/>
      <c r="PQF5" s="70"/>
      <c r="PQG5" s="70"/>
      <c r="PQH5" s="70"/>
      <c r="PQI5" s="70"/>
      <c r="PQJ5" s="70"/>
      <c r="PQK5" s="70"/>
      <c r="PQL5" s="70"/>
      <c r="PQM5" s="70"/>
      <c r="PQN5" s="70"/>
      <c r="PQO5" s="70"/>
      <c r="PQP5" s="70"/>
      <c r="PQQ5" s="70"/>
      <c r="PQR5" s="70"/>
      <c r="PQS5" s="70"/>
      <c r="PQT5" s="70"/>
      <c r="PQU5" s="70"/>
      <c r="PQV5" s="70"/>
      <c r="PQW5" s="70"/>
      <c r="PQX5" s="70"/>
      <c r="PQY5" s="70"/>
      <c r="PQZ5" s="70"/>
      <c r="PRA5" s="70"/>
      <c r="PRB5" s="70"/>
      <c r="PRC5" s="70"/>
      <c r="PRD5" s="70"/>
      <c r="PRE5" s="70"/>
      <c r="PRF5" s="70"/>
      <c r="PRG5" s="70"/>
      <c r="PRH5" s="70"/>
      <c r="PRI5" s="70"/>
      <c r="PRJ5" s="70"/>
      <c r="PRK5" s="70"/>
      <c r="PRL5" s="70"/>
      <c r="PRM5" s="70"/>
      <c r="PRN5" s="70"/>
      <c r="PRO5" s="70"/>
      <c r="PRP5" s="70"/>
      <c r="PRQ5" s="70"/>
      <c r="PRR5" s="70"/>
      <c r="PRS5" s="70"/>
      <c r="PRT5" s="70"/>
      <c r="PRU5" s="70"/>
      <c r="PRV5" s="70"/>
      <c r="PRW5" s="70"/>
      <c r="PRX5" s="70"/>
      <c r="PRY5" s="70"/>
      <c r="PRZ5" s="70"/>
      <c r="PSA5" s="70"/>
      <c r="PSB5" s="70"/>
      <c r="PSC5" s="70"/>
      <c r="PSD5" s="70"/>
      <c r="PSE5" s="70"/>
      <c r="PSF5" s="70"/>
      <c r="PSG5" s="70"/>
      <c r="PSH5" s="70"/>
      <c r="PSI5" s="70"/>
      <c r="PSJ5" s="70"/>
      <c r="PSK5" s="70"/>
      <c r="PSL5" s="70"/>
      <c r="PSM5" s="70"/>
      <c r="PSN5" s="70"/>
      <c r="PSO5" s="70"/>
      <c r="PSP5" s="70"/>
      <c r="PSQ5" s="70"/>
      <c r="PSR5" s="70"/>
      <c r="PSS5" s="70"/>
      <c r="PST5" s="70"/>
      <c r="PSU5" s="70"/>
      <c r="PSV5" s="70"/>
      <c r="PSW5" s="70"/>
      <c r="PSX5" s="70"/>
      <c r="PSY5" s="70"/>
      <c r="PSZ5" s="70"/>
      <c r="PTA5" s="70"/>
      <c r="PTB5" s="70"/>
      <c r="PTC5" s="70"/>
      <c r="PTD5" s="70"/>
      <c r="PTE5" s="70"/>
      <c r="PTF5" s="70"/>
      <c r="PTG5" s="70"/>
      <c r="PTH5" s="70"/>
      <c r="PTI5" s="70"/>
      <c r="PTJ5" s="70"/>
      <c r="PTK5" s="70"/>
      <c r="PTL5" s="70"/>
      <c r="PTM5" s="70"/>
      <c r="PTN5" s="70"/>
      <c r="PTO5" s="70"/>
      <c r="PTP5" s="70"/>
      <c r="PTQ5" s="70"/>
      <c r="PTR5" s="70"/>
      <c r="PTS5" s="70"/>
      <c r="PTT5" s="70"/>
      <c r="PTU5" s="70"/>
      <c r="PTV5" s="70"/>
      <c r="PTW5" s="70"/>
      <c r="PTX5" s="70"/>
      <c r="PTY5" s="70"/>
      <c r="PTZ5" s="70"/>
      <c r="PUA5" s="70"/>
      <c r="PUB5" s="70"/>
      <c r="PUC5" s="70"/>
      <c r="PUD5" s="70"/>
      <c r="PUE5" s="70"/>
      <c r="PUF5" s="70"/>
      <c r="PUG5" s="70"/>
      <c r="PUH5" s="70"/>
      <c r="PUI5" s="70"/>
      <c r="PUJ5" s="70"/>
      <c r="PUK5" s="70"/>
      <c r="PUL5" s="70"/>
      <c r="PUM5" s="70"/>
      <c r="PUN5" s="70"/>
      <c r="PUO5" s="70"/>
      <c r="PUP5" s="70"/>
      <c r="PUQ5" s="70"/>
      <c r="PUR5" s="70"/>
      <c r="PUS5" s="70"/>
      <c r="PUT5" s="70"/>
      <c r="PUU5" s="70"/>
      <c r="PUV5" s="70"/>
      <c r="PUW5" s="70"/>
      <c r="PUX5" s="70"/>
      <c r="PUY5" s="70"/>
      <c r="PUZ5" s="70"/>
      <c r="PVA5" s="70"/>
      <c r="PVB5" s="70"/>
      <c r="PVC5" s="70"/>
      <c r="PVD5" s="70"/>
      <c r="PVE5" s="70"/>
      <c r="PVF5" s="70"/>
      <c r="PVG5" s="70"/>
      <c r="PVH5" s="70"/>
      <c r="PVI5" s="70"/>
      <c r="PVJ5" s="70"/>
      <c r="PVK5" s="70"/>
      <c r="PVL5" s="70"/>
      <c r="PVM5" s="70"/>
      <c r="PVN5" s="70"/>
      <c r="PVO5" s="70"/>
      <c r="PVP5" s="70"/>
      <c r="PVQ5" s="70"/>
      <c r="PVR5" s="70"/>
      <c r="PVS5" s="70"/>
      <c r="PVT5" s="70"/>
      <c r="PVU5" s="70"/>
      <c r="PVV5" s="70"/>
      <c r="PVW5" s="70"/>
      <c r="PVX5" s="70"/>
      <c r="PVY5" s="70"/>
      <c r="PVZ5" s="70"/>
      <c r="PWA5" s="70"/>
      <c r="PWB5" s="70"/>
      <c r="PWC5" s="70"/>
      <c r="PWD5" s="70"/>
      <c r="PWE5" s="70"/>
      <c r="PWF5" s="70"/>
      <c r="PWG5" s="70"/>
      <c r="PWH5" s="70"/>
      <c r="PWI5" s="70"/>
      <c r="PWJ5" s="70"/>
      <c r="PWK5" s="70"/>
      <c r="PWL5" s="70"/>
      <c r="PWM5" s="70"/>
      <c r="PWN5" s="70"/>
      <c r="PWO5" s="70"/>
      <c r="PWP5" s="70"/>
      <c r="PWQ5" s="70"/>
      <c r="PWR5" s="70"/>
      <c r="PWS5" s="70"/>
      <c r="PWT5" s="70"/>
      <c r="PWU5" s="70"/>
      <c r="PWV5" s="70"/>
      <c r="PWW5" s="70"/>
      <c r="PWX5" s="70"/>
      <c r="PWY5" s="70"/>
      <c r="PWZ5" s="70"/>
      <c r="PXA5" s="70"/>
      <c r="PXB5" s="70"/>
      <c r="PXC5" s="70"/>
      <c r="PXD5" s="70"/>
      <c r="PXE5" s="70"/>
      <c r="PXF5" s="70"/>
      <c r="PXG5" s="70"/>
      <c r="PXH5" s="70"/>
      <c r="PXI5" s="70"/>
      <c r="PXJ5" s="70"/>
      <c r="PXK5" s="70"/>
      <c r="PXL5" s="70"/>
      <c r="PXM5" s="70"/>
      <c r="PXN5" s="70"/>
      <c r="PXO5" s="70"/>
      <c r="PXP5" s="70"/>
      <c r="PXQ5" s="70"/>
      <c r="PXR5" s="70"/>
      <c r="PXS5" s="70"/>
      <c r="PXT5" s="70"/>
      <c r="PXU5" s="70"/>
      <c r="PXV5" s="70"/>
      <c r="PXW5" s="70"/>
      <c r="PXX5" s="70"/>
      <c r="PXY5" s="70"/>
      <c r="PXZ5" s="70"/>
      <c r="PYA5" s="70"/>
      <c r="PYB5" s="70"/>
      <c r="PYC5" s="70"/>
      <c r="PYD5" s="70"/>
      <c r="PYE5" s="70"/>
      <c r="PYF5" s="70"/>
      <c r="PYG5" s="70"/>
      <c r="PYH5" s="70"/>
      <c r="PYI5" s="70"/>
      <c r="PYJ5" s="70"/>
      <c r="PYK5" s="70"/>
      <c r="PYL5" s="70"/>
      <c r="PYM5" s="70"/>
      <c r="PYN5" s="70"/>
      <c r="PYO5" s="70"/>
      <c r="PYP5" s="70"/>
      <c r="PYQ5" s="70"/>
      <c r="PYR5" s="70"/>
      <c r="PYS5" s="70"/>
      <c r="PYT5" s="70"/>
      <c r="PYU5" s="70"/>
      <c r="PYV5" s="70"/>
      <c r="PYW5" s="70"/>
      <c r="PYX5" s="70"/>
      <c r="PYY5" s="70"/>
      <c r="PYZ5" s="70"/>
      <c r="PZA5" s="70"/>
      <c r="PZB5" s="70"/>
      <c r="PZC5" s="70"/>
      <c r="PZD5" s="70"/>
      <c r="PZE5" s="70"/>
      <c r="PZF5" s="70"/>
      <c r="PZG5" s="70"/>
      <c r="PZH5" s="70"/>
      <c r="PZI5" s="70"/>
      <c r="PZJ5" s="70"/>
      <c r="PZK5" s="70"/>
      <c r="PZL5" s="70"/>
      <c r="PZM5" s="70"/>
      <c r="PZN5" s="70"/>
      <c r="PZO5" s="70"/>
      <c r="PZP5" s="70"/>
      <c r="PZQ5" s="70"/>
      <c r="PZR5" s="70"/>
      <c r="PZS5" s="70"/>
      <c r="PZT5" s="70"/>
      <c r="PZU5" s="70"/>
      <c r="PZV5" s="70"/>
      <c r="PZW5" s="70"/>
      <c r="PZX5" s="70"/>
      <c r="PZY5" s="70"/>
      <c r="PZZ5" s="70"/>
      <c r="QAA5" s="70"/>
      <c r="QAB5" s="70"/>
      <c r="QAC5" s="70"/>
      <c r="QAD5" s="70"/>
      <c r="QAE5" s="70"/>
      <c r="QAF5" s="70"/>
      <c r="QAG5" s="70"/>
      <c r="QAH5" s="70"/>
      <c r="QAI5" s="70"/>
      <c r="QAJ5" s="70"/>
      <c r="QAK5" s="70"/>
      <c r="QAL5" s="70"/>
      <c r="QAM5" s="70"/>
      <c r="QAN5" s="70"/>
      <c r="QAO5" s="70"/>
      <c r="QAP5" s="70"/>
      <c r="QAQ5" s="70"/>
      <c r="QAR5" s="70"/>
      <c r="QAS5" s="70"/>
      <c r="QAT5" s="70"/>
      <c r="QAU5" s="70"/>
      <c r="QAV5" s="70"/>
      <c r="QAW5" s="70"/>
      <c r="QAX5" s="70"/>
      <c r="QAY5" s="70"/>
      <c r="QAZ5" s="70"/>
      <c r="QBA5" s="70"/>
      <c r="QBB5" s="70"/>
      <c r="QBC5" s="70"/>
      <c r="QBD5" s="70"/>
      <c r="QBE5" s="70"/>
      <c r="QBF5" s="70"/>
      <c r="QBG5" s="70"/>
      <c r="QBH5" s="70"/>
      <c r="QBI5" s="70"/>
      <c r="QBJ5" s="70"/>
      <c r="QBK5" s="70"/>
      <c r="QBL5" s="70"/>
      <c r="QBM5" s="70"/>
      <c r="QBN5" s="70"/>
      <c r="QBO5" s="70"/>
      <c r="QBP5" s="70"/>
      <c r="QBQ5" s="70"/>
      <c r="QBR5" s="70"/>
      <c r="QBS5" s="70"/>
      <c r="QBT5" s="70"/>
      <c r="QBU5" s="70"/>
      <c r="QBV5" s="70"/>
      <c r="QBW5" s="70"/>
      <c r="QBX5" s="70"/>
      <c r="QBY5" s="70"/>
      <c r="QBZ5" s="70"/>
      <c r="QCA5" s="70"/>
      <c r="QCB5" s="70"/>
      <c r="QCC5" s="70"/>
      <c r="QCD5" s="70"/>
      <c r="QCE5" s="70"/>
      <c r="QCF5" s="70"/>
      <c r="QCG5" s="70"/>
      <c r="QCH5" s="70"/>
      <c r="QCI5" s="70"/>
      <c r="QCJ5" s="70"/>
      <c r="QCK5" s="70"/>
      <c r="QCL5" s="70"/>
      <c r="QCM5" s="70"/>
      <c r="QCN5" s="70"/>
      <c r="QCO5" s="70"/>
      <c r="QCP5" s="70"/>
      <c r="QCQ5" s="70"/>
      <c r="QCR5" s="70"/>
      <c r="QCS5" s="70"/>
      <c r="QCT5" s="70"/>
      <c r="QCU5" s="70"/>
      <c r="QCV5" s="70"/>
      <c r="QCW5" s="70"/>
      <c r="QCX5" s="70"/>
      <c r="QCY5" s="70"/>
      <c r="QCZ5" s="70"/>
      <c r="QDA5" s="70"/>
      <c r="QDB5" s="70"/>
      <c r="QDC5" s="70"/>
      <c r="QDD5" s="70"/>
      <c r="QDE5" s="70"/>
      <c r="QDF5" s="70"/>
      <c r="QDG5" s="70"/>
      <c r="QDH5" s="70"/>
      <c r="QDI5" s="70"/>
      <c r="QDJ5" s="70"/>
      <c r="QDK5" s="70"/>
      <c r="QDL5" s="70"/>
      <c r="QDM5" s="70"/>
      <c r="QDN5" s="70"/>
      <c r="QDO5" s="70"/>
      <c r="QDP5" s="70"/>
      <c r="QDQ5" s="70"/>
      <c r="QDR5" s="70"/>
      <c r="QDS5" s="70"/>
      <c r="QDT5" s="70"/>
      <c r="QDU5" s="70"/>
      <c r="QDV5" s="70"/>
      <c r="QDW5" s="70"/>
      <c r="QDX5" s="70"/>
      <c r="QDY5" s="70"/>
      <c r="QDZ5" s="70"/>
      <c r="QEA5" s="70"/>
      <c r="QEB5" s="70"/>
      <c r="QEC5" s="70"/>
      <c r="QED5" s="70"/>
      <c r="QEE5" s="70"/>
      <c r="QEF5" s="70"/>
      <c r="QEG5" s="70"/>
      <c r="QEH5" s="70"/>
      <c r="QEI5" s="70"/>
      <c r="QEJ5" s="70"/>
      <c r="QEK5" s="70"/>
      <c r="QEL5" s="70"/>
      <c r="QEM5" s="70"/>
      <c r="QEN5" s="70"/>
      <c r="QEO5" s="70"/>
      <c r="QEP5" s="70"/>
      <c r="QEQ5" s="70"/>
      <c r="QER5" s="70"/>
      <c r="QES5" s="70"/>
      <c r="QET5" s="70"/>
      <c r="QEU5" s="70"/>
      <c r="QEV5" s="70"/>
      <c r="QEW5" s="70"/>
      <c r="QEX5" s="70"/>
      <c r="QEY5" s="70"/>
      <c r="QEZ5" s="70"/>
      <c r="QFA5" s="70"/>
      <c r="QFB5" s="70"/>
      <c r="QFC5" s="70"/>
      <c r="QFD5" s="70"/>
      <c r="QFE5" s="70"/>
      <c r="QFF5" s="70"/>
      <c r="QFG5" s="70"/>
      <c r="QFH5" s="70"/>
      <c r="QFI5" s="70"/>
      <c r="QFJ5" s="70"/>
      <c r="QFK5" s="70"/>
      <c r="QFL5" s="70"/>
      <c r="QFM5" s="70"/>
      <c r="QFN5" s="70"/>
      <c r="QFO5" s="70"/>
      <c r="QFP5" s="70"/>
      <c r="QFQ5" s="70"/>
      <c r="QFR5" s="70"/>
      <c r="QFS5" s="70"/>
      <c r="QFT5" s="70"/>
      <c r="QFU5" s="70"/>
      <c r="QFV5" s="70"/>
      <c r="QFW5" s="70"/>
      <c r="QFX5" s="70"/>
      <c r="QFY5" s="70"/>
      <c r="QFZ5" s="70"/>
      <c r="QGA5" s="70"/>
      <c r="QGB5" s="70"/>
      <c r="QGC5" s="70"/>
      <c r="QGD5" s="70"/>
      <c r="QGE5" s="70"/>
      <c r="QGF5" s="70"/>
      <c r="QGG5" s="70"/>
      <c r="QGH5" s="70"/>
      <c r="QGI5" s="70"/>
      <c r="QGJ5" s="70"/>
      <c r="QGK5" s="70"/>
      <c r="QGL5" s="70"/>
      <c r="QGM5" s="70"/>
      <c r="QGN5" s="70"/>
      <c r="QGO5" s="70"/>
      <c r="QGP5" s="70"/>
      <c r="QGQ5" s="70"/>
      <c r="QGR5" s="70"/>
      <c r="QGS5" s="70"/>
      <c r="QGT5" s="70"/>
      <c r="QGU5" s="70"/>
      <c r="QGV5" s="70"/>
      <c r="QGW5" s="70"/>
      <c r="QGX5" s="70"/>
      <c r="QGY5" s="70"/>
      <c r="QGZ5" s="70"/>
      <c r="QHA5" s="70"/>
      <c r="QHB5" s="70"/>
      <c r="QHC5" s="70"/>
      <c r="QHD5" s="70"/>
      <c r="QHE5" s="70"/>
      <c r="QHF5" s="70"/>
      <c r="QHG5" s="70"/>
      <c r="QHH5" s="70"/>
      <c r="QHI5" s="70"/>
      <c r="QHJ5" s="70"/>
      <c r="QHK5" s="70"/>
      <c r="QHL5" s="70"/>
      <c r="QHM5" s="70"/>
      <c r="QHN5" s="70"/>
      <c r="QHO5" s="70"/>
      <c r="QHP5" s="70"/>
      <c r="QHQ5" s="70"/>
      <c r="QHR5" s="70"/>
      <c r="QHS5" s="70"/>
      <c r="QHT5" s="70"/>
      <c r="QHU5" s="70"/>
      <c r="QHV5" s="70"/>
      <c r="QHW5" s="70"/>
      <c r="QHX5" s="70"/>
      <c r="QHY5" s="70"/>
      <c r="QHZ5" s="70"/>
      <c r="QIA5" s="70"/>
      <c r="QIB5" s="70"/>
      <c r="QIC5" s="70"/>
      <c r="QID5" s="70"/>
      <c r="QIE5" s="70"/>
      <c r="QIF5" s="70"/>
      <c r="QIG5" s="70"/>
      <c r="QIH5" s="70"/>
      <c r="QII5" s="70"/>
      <c r="QIJ5" s="70"/>
      <c r="QIK5" s="70"/>
      <c r="QIL5" s="70"/>
      <c r="QIM5" s="70"/>
      <c r="QIN5" s="70"/>
      <c r="QIO5" s="70"/>
      <c r="QIP5" s="70"/>
      <c r="QIQ5" s="70"/>
      <c r="QIR5" s="70"/>
      <c r="QIS5" s="70"/>
      <c r="QIT5" s="70"/>
      <c r="QIU5" s="70"/>
      <c r="QIV5" s="70"/>
      <c r="QIW5" s="70"/>
      <c r="QIX5" s="70"/>
      <c r="QIY5" s="70"/>
      <c r="QIZ5" s="70"/>
      <c r="QJA5" s="70"/>
      <c r="QJB5" s="70"/>
      <c r="QJC5" s="70"/>
      <c r="QJD5" s="70"/>
      <c r="QJE5" s="70"/>
      <c r="QJF5" s="70"/>
      <c r="QJG5" s="70"/>
      <c r="QJH5" s="70"/>
      <c r="QJI5" s="70"/>
      <c r="QJJ5" s="70"/>
      <c r="QJK5" s="70"/>
      <c r="QJL5" s="70"/>
      <c r="QJM5" s="70"/>
      <c r="QJN5" s="70"/>
      <c r="QJO5" s="70"/>
      <c r="QJP5" s="70"/>
      <c r="QJQ5" s="70"/>
      <c r="QJR5" s="70"/>
      <c r="QJS5" s="70"/>
      <c r="QJT5" s="70"/>
      <c r="QJU5" s="70"/>
      <c r="QJV5" s="70"/>
      <c r="QJW5" s="70"/>
      <c r="QJX5" s="70"/>
      <c r="QJY5" s="70"/>
      <c r="QJZ5" s="70"/>
      <c r="QKA5" s="70"/>
      <c r="QKB5" s="70"/>
      <c r="QKC5" s="70"/>
      <c r="QKD5" s="70"/>
      <c r="QKE5" s="70"/>
      <c r="QKF5" s="70"/>
      <c r="QKG5" s="70"/>
      <c r="QKH5" s="70"/>
      <c r="QKI5" s="70"/>
      <c r="QKJ5" s="70"/>
      <c r="QKK5" s="70"/>
      <c r="QKL5" s="70"/>
      <c r="QKM5" s="70"/>
      <c r="QKN5" s="70"/>
      <c r="QKO5" s="70"/>
      <c r="QKP5" s="70"/>
      <c r="QKQ5" s="70"/>
      <c r="QKR5" s="70"/>
      <c r="QKS5" s="70"/>
      <c r="QKT5" s="70"/>
      <c r="QKU5" s="70"/>
      <c r="QKV5" s="70"/>
      <c r="QKW5" s="70"/>
      <c r="QKX5" s="70"/>
      <c r="QKY5" s="70"/>
      <c r="QKZ5" s="70"/>
      <c r="QLA5" s="70"/>
      <c r="QLB5" s="70"/>
      <c r="QLC5" s="70"/>
      <c r="QLD5" s="70"/>
      <c r="QLE5" s="70"/>
      <c r="QLF5" s="70"/>
      <c r="QLG5" s="70"/>
      <c r="QLH5" s="70"/>
      <c r="QLI5" s="70"/>
      <c r="QLJ5" s="70"/>
      <c r="QLK5" s="70"/>
      <c r="QLL5" s="70"/>
      <c r="QLM5" s="70"/>
      <c r="QLN5" s="70"/>
      <c r="QLO5" s="70"/>
      <c r="QLP5" s="70"/>
      <c r="QLQ5" s="70"/>
      <c r="QLR5" s="70"/>
      <c r="QLS5" s="70"/>
      <c r="QLT5" s="70"/>
      <c r="QLU5" s="70"/>
      <c r="QLV5" s="70"/>
      <c r="QLW5" s="70"/>
      <c r="QLX5" s="70"/>
      <c r="QLY5" s="70"/>
      <c r="QLZ5" s="70"/>
      <c r="QMA5" s="70"/>
      <c r="QMB5" s="70"/>
      <c r="QMC5" s="70"/>
      <c r="QMD5" s="70"/>
      <c r="QME5" s="70"/>
      <c r="QMF5" s="70"/>
      <c r="QMG5" s="70"/>
      <c r="QMH5" s="70"/>
      <c r="QMI5" s="70"/>
      <c r="QMJ5" s="70"/>
      <c r="QMK5" s="70"/>
      <c r="QML5" s="70"/>
      <c r="QMM5" s="70"/>
      <c r="QMN5" s="70"/>
      <c r="QMO5" s="70"/>
      <c r="QMP5" s="70"/>
      <c r="QMQ5" s="70"/>
      <c r="QMR5" s="70"/>
      <c r="QMS5" s="70"/>
      <c r="QMT5" s="70"/>
      <c r="QMU5" s="70"/>
      <c r="QMV5" s="70"/>
      <c r="QMW5" s="70"/>
      <c r="QMX5" s="70"/>
      <c r="QMY5" s="70"/>
      <c r="QMZ5" s="70"/>
      <c r="QNA5" s="70"/>
      <c r="QNB5" s="70"/>
      <c r="QNC5" s="70"/>
      <c r="QND5" s="70"/>
      <c r="QNE5" s="70"/>
      <c r="QNF5" s="70"/>
      <c r="QNG5" s="70"/>
      <c r="QNH5" s="70"/>
      <c r="QNI5" s="70"/>
      <c r="QNJ5" s="70"/>
      <c r="QNK5" s="70"/>
      <c r="QNL5" s="70"/>
      <c r="QNM5" s="70"/>
      <c r="QNN5" s="70"/>
      <c r="QNO5" s="70"/>
      <c r="QNP5" s="70"/>
      <c r="QNQ5" s="70"/>
      <c r="QNR5" s="70"/>
      <c r="QNS5" s="70"/>
      <c r="QNT5" s="70"/>
      <c r="QNU5" s="70"/>
      <c r="QNV5" s="70"/>
      <c r="QNW5" s="70"/>
      <c r="QNX5" s="70"/>
      <c r="QNY5" s="70"/>
      <c r="QNZ5" s="70"/>
      <c r="QOA5" s="70"/>
      <c r="QOB5" s="70"/>
      <c r="QOC5" s="70"/>
      <c r="QOD5" s="70"/>
      <c r="QOE5" s="70"/>
      <c r="QOF5" s="70"/>
      <c r="QOG5" s="70"/>
      <c r="QOH5" s="70"/>
      <c r="QOI5" s="70"/>
      <c r="QOJ5" s="70"/>
      <c r="QOK5" s="70"/>
      <c r="QOL5" s="70"/>
      <c r="QOM5" s="70"/>
      <c r="QON5" s="70"/>
      <c r="QOO5" s="70"/>
      <c r="QOP5" s="70"/>
      <c r="QOQ5" s="70"/>
      <c r="QOR5" s="70"/>
      <c r="QOS5" s="70"/>
      <c r="QOT5" s="70"/>
      <c r="QOU5" s="70"/>
      <c r="QOV5" s="70"/>
      <c r="QOW5" s="70"/>
      <c r="QOX5" s="70"/>
      <c r="QOY5" s="70"/>
      <c r="QOZ5" s="70"/>
      <c r="QPA5" s="70"/>
      <c r="QPB5" s="70"/>
      <c r="QPC5" s="70"/>
      <c r="QPD5" s="70"/>
      <c r="QPE5" s="70"/>
      <c r="QPF5" s="70"/>
      <c r="QPG5" s="70"/>
      <c r="QPH5" s="70"/>
      <c r="QPI5" s="70"/>
      <c r="QPJ5" s="70"/>
      <c r="QPK5" s="70"/>
      <c r="QPL5" s="70"/>
      <c r="QPM5" s="70"/>
      <c r="QPN5" s="70"/>
      <c r="QPO5" s="70"/>
      <c r="QPP5" s="70"/>
      <c r="QPQ5" s="70"/>
      <c r="QPR5" s="70"/>
      <c r="QPS5" s="70"/>
      <c r="QPT5" s="70"/>
      <c r="QPU5" s="70"/>
      <c r="QPV5" s="70"/>
      <c r="QPW5" s="70"/>
      <c r="QPX5" s="70"/>
      <c r="QPY5" s="70"/>
      <c r="QPZ5" s="70"/>
      <c r="QQA5" s="70"/>
      <c r="QQB5" s="70"/>
      <c r="QQC5" s="70"/>
      <c r="QQD5" s="70"/>
      <c r="QQE5" s="70"/>
      <c r="QQF5" s="70"/>
      <c r="QQG5" s="70"/>
      <c r="QQH5" s="70"/>
      <c r="QQI5" s="70"/>
      <c r="QQJ5" s="70"/>
      <c r="QQK5" s="70"/>
      <c r="QQL5" s="70"/>
      <c r="QQM5" s="70"/>
      <c r="QQN5" s="70"/>
      <c r="QQO5" s="70"/>
      <c r="QQP5" s="70"/>
      <c r="QQQ5" s="70"/>
      <c r="QQR5" s="70"/>
      <c r="QQS5" s="70"/>
      <c r="QQT5" s="70"/>
      <c r="QQU5" s="70"/>
      <c r="QQV5" s="70"/>
      <c r="QQW5" s="70"/>
      <c r="QQX5" s="70"/>
      <c r="QQY5" s="70"/>
      <c r="QQZ5" s="70"/>
      <c r="QRA5" s="70"/>
      <c r="QRB5" s="70"/>
      <c r="QRC5" s="70"/>
      <c r="QRD5" s="70"/>
      <c r="QRE5" s="70"/>
      <c r="QRF5" s="70"/>
      <c r="QRG5" s="70"/>
      <c r="QRH5" s="70"/>
      <c r="QRI5" s="70"/>
      <c r="QRJ5" s="70"/>
      <c r="QRK5" s="70"/>
      <c r="QRL5" s="70"/>
      <c r="QRM5" s="70"/>
      <c r="QRN5" s="70"/>
      <c r="QRO5" s="70"/>
      <c r="QRP5" s="70"/>
      <c r="QRQ5" s="70"/>
      <c r="QRR5" s="70"/>
      <c r="QRS5" s="70"/>
      <c r="QRT5" s="70"/>
      <c r="QRU5" s="70"/>
      <c r="QRV5" s="70"/>
      <c r="QRW5" s="70"/>
      <c r="QRX5" s="70"/>
      <c r="QRY5" s="70"/>
      <c r="QRZ5" s="70"/>
      <c r="QSA5" s="70"/>
      <c r="QSB5" s="70"/>
      <c r="QSC5" s="70"/>
      <c r="QSD5" s="70"/>
      <c r="QSE5" s="70"/>
      <c r="QSF5" s="70"/>
      <c r="QSG5" s="70"/>
      <c r="QSH5" s="70"/>
      <c r="QSI5" s="70"/>
      <c r="QSJ5" s="70"/>
      <c r="QSK5" s="70"/>
      <c r="QSL5" s="70"/>
      <c r="QSM5" s="70"/>
      <c r="QSN5" s="70"/>
      <c r="QSO5" s="70"/>
      <c r="QSP5" s="70"/>
      <c r="QSQ5" s="70"/>
      <c r="QSR5" s="70"/>
      <c r="QSS5" s="70"/>
      <c r="QST5" s="70"/>
      <c r="QSU5" s="70"/>
      <c r="QSV5" s="70"/>
      <c r="QSW5" s="70"/>
      <c r="QSX5" s="70"/>
      <c r="QSY5" s="70"/>
      <c r="QSZ5" s="70"/>
      <c r="QTA5" s="70"/>
      <c r="QTB5" s="70"/>
      <c r="QTC5" s="70"/>
      <c r="QTD5" s="70"/>
      <c r="QTE5" s="70"/>
      <c r="QTF5" s="70"/>
      <c r="QTG5" s="70"/>
      <c r="QTH5" s="70"/>
      <c r="QTI5" s="70"/>
      <c r="QTJ5" s="70"/>
      <c r="QTK5" s="70"/>
      <c r="QTL5" s="70"/>
      <c r="QTM5" s="70"/>
      <c r="QTN5" s="70"/>
      <c r="QTO5" s="70"/>
      <c r="QTP5" s="70"/>
      <c r="QTQ5" s="70"/>
      <c r="QTR5" s="70"/>
      <c r="QTS5" s="70"/>
      <c r="QTT5" s="70"/>
      <c r="QTU5" s="70"/>
      <c r="QTV5" s="70"/>
      <c r="QTW5" s="70"/>
      <c r="QTX5" s="70"/>
      <c r="QTY5" s="70"/>
      <c r="QTZ5" s="70"/>
      <c r="QUA5" s="70"/>
      <c r="QUB5" s="70"/>
      <c r="QUC5" s="70"/>
      <c r="QUD5" s="70"/>
      <c r="QUE5" s="70"/>
      <c r="QUF5" s="70"/>
      <c r="QUG5" s="70"/>
      <c r="QUH5" s="70"/>
      <c r="QUI5" s="70"/>
      <c r="QUJ5" s="70"/>
      <c r="QUK5" s="70"/>
      <c r="QUL5" s="70"/>
      <c r="QUM5" s="70"/>
      <c r="QUN5" s="70"/>
      <c r="QUO5" s="70"/>
      <c r="QUP5" s="70"/>
      <c r="QUQ5" s="70"/>
      <c r="QUR5" s="70"/>
      <c r="QUS5" s="70"/>
      <c r="QUT5" s="70"/>
      <c r="QUU5" s="70"/>
      <c r="QUV5" s="70"/>
      <c r="QUW5" s="70"/>
      <c r="QUX5" s="70"/>
      <c r="QUY5" s="70"/>
      <c r="QUZ5" s="70"/>
      <c r="QVA5" s="70"/>
      <c r="QVB5" s="70"/>
      <c r="QVC5" s="70"/>
      <c r="QVD5" s="70"/>
      <c r="QVE5" s="70"/>
      <c r="QVF5" s="70"/>
      <c r="QVG5" s="70"/>
      <c r="QVH5" s="70"/>
      <c r="QVI5" s="70"/>
      <c r="QVJ5" s="70"/>
      <c r="QVK5" s="70"/>
      <c r="QVL5" s="70"/>
      <c r="QVM5" s="70"/>
      <c r="QVN5" s="70"/>
      <c r="QVO5" s="70"/>
      <c r="QVP5" s="70"/>
      <c r="QVQ5" s="70"/>
      <c r="QVR5" s="70"/>
      <c r="QVS5" s="70"/>
      <c r="QVT5" s="70"/>
      <c r="QVU5" s="70"/>
      <c r="QVV5" s="70"/>
      <c r="QVW5" s="70"/>
      <c r="QVX5" s="70"/>
      <c r="QVY5" s="70"/>
      <c r="QVZ5" s="70"/>
      <c r="QWA5" s="70"/>
      <c r="QWB5" s="70"/>
      <c r="QWC5" s="70"/>
      <c r="QWD5" s="70"/>
      <c r="QWE5" s="70"/>
      <c r="QWF5" s="70"/>
      <c r="QWG5" s="70"/>
      <c r="QWH5" s="70"/>
      <c r="QWI5" s="70"/>
      <c r="QWJ5" s="70"/>
      <c r="QWK5" s="70"/>
      <c r="QWL5" s="70"/>
      <c r="QWM5" s="70"/>
      <c r="QWN5" s="70"/>
      <c r="QWO5" s="70"/>
      <c r="QWP5" s="70"/>
      <c r="QWQ5" s="70"/>
      <c r="QWR5" s="70"/>
      <c r="QWS5" s="70"/>
      <c r="QWT5" s="70"/>
      <c r="QWU5" s="70"/>
      <c r="QWV5" s="70"/>
      <c r="QWW5" s="70"/>
      <c r="QWX5" s="70"/>
      <c r="QWY5" s="70"/>
      <c r="QWZ5" s="70"/>
      <c r="QXA5" s="70"/>
      <c r="QXB5" s="70"/>
      <c r="QXC5" s="70"/>
      <c r="QXD5" s="70"/>
      <c r="QXE5" s="70"/>
      <c r="QXF5" s="70"/>
      <c r="QXG5" s="70"/>
      <c r="QXH5" s="70"/>
      <c r="QXI5" s="70"/>
      <c r="QXJ5" s="70"/>
      <c r="QXK5" s="70"/>
      <c r="QXL5" s="70"/>
      <c r="QXM5" s="70"/>
      <c r="QXN5" s="70"/>
      <c r="QXO5" s="70"/>
      <c r="QXP5" s="70"/>
      <c r="QXQ5" s="70"/>
      <c r="QXR5" s="70"/>
      <c r="QXS5" s="70"/>
      <c r="QXT5" s="70"/>
      <c r="QXU5" s="70"/>
      <c r="QXV5" s="70"/>
      <c r="QXW5" s="70"/>
      <c r="QXX5" s="70"/>
      <c r="QXY5" s="70"/>
      <c r="QXZ5" s="70"/>
      <c r="QYA5" s="70"/>
      <c r="QYB5" s="70"/>
      <c r="QYC5" s="70"/>
      <c r="QYD5" s="70"/>
      <c r="QYE5" s="70"/>
      <c r="QYF5" s="70"/>
      <c r="QYG5" s="70"/>
      <c r="QYH5" s="70"/>
      <c r="QYI5" s="70"/>
      <c r="QYJ5" s="70"/>
      <c r="QYK5" s="70"/>
      <c r="QYL5" s="70"/>
      <c r="QYM5" s="70"/>
      <c r="QYN5" s="70"/>
      <c r="QYO5" s="70"/>
      <c r="QYP5" s="70"/>
      <c r="QYQ5" s="70"/>
      <c r="QYR5" s="70"/>
      <c r="QYS5" s="70"/>
      <c r="QYT5" s="70"/>
      <c r="QYU5" s="70"/>
      <c r="QYV5" s="70"/>
      <c r="QYW5" s="70"/>
      <c r="QYX5" s="70"/>
      <c r="QYY5" s="70"/>
      <c r="QYZ5" s="70"/>
      <c r="QZA5" s="70"/>
      <c r="QZB5" s="70"/>
      <c r="QZC5" s="70"/>
      <c r="QZD5" s="70"/>
      <c r="QZE5" s="70"/>
      <c r="QZF5" s="70"/>
      <c r="QZG5" s="70"/>
      <c r="QZH5" s="70"/>
      <c r="QZI5" s="70"/>
      <c r="QZJ5" s="70"/>
      <c r="QZK5" s="70"/>
      <c r="QZL5" s="70"/>
      <c r="QZM5" s="70"/>
      <c r="QZN5" s="70"/>
      <c r="QZO5" s="70"/>
      <c r="QZP5" s="70"/>
      <c r="QZQ5" s="70"/>
      <c r="QZR5" s="70"/>
      <c r="QZS5" s="70"/>
      <c r="QZT5" s="70"/>
      <c r="QZU5" s="70"/>
      <c r="QZV5" s="70"/>
      <c r="QZW5" s="70"/>
      <c r="QZX5" s="70"/>
      <c r="QZY5" s="70"/>
      <c r="QZZ5" s="70"/>
      <c r="RAA5" s="70"/>
      <c r="RAB5" s="70"/>
      <c r="RAC5" s="70"/>
      <c r="RAD5" s="70"/>
      <c r="RAE5" s="70"/>
      <c r="RAF5" s="70"/>
      <c r="RAG5" s="70"/>
      <c r="RAH5" s="70"/>
      <c r="RAI5" s="70"/>
      <c r="RAJ5" s="70"/>
      <c r="RAK5" s="70"/>
      <c r="RAL5" s="70"/>
      <c r="RAM5" s="70"/>
      <c r="RAN5" s="70"/>
      <c r="RAO5" s="70"/>
      <c r="RAP5" s="70"/>
      <c r="RAQ5" s="70"/>
      <c r="RAR5" s="70"/>
      <c r="RAS5" s="70"/>
      <c r="RAT5" s="70"/>
      <c r="RAU5" s="70"/>
      <c r="RAV5" s="70"/>
      <c r="RAW5" s="70"/>
      <c r="RAX5" s="70"/>
      <c r="RAY5" s="70"/>
      <c r="RAZ5" s="70"/>
      <c r="RBA5" s="70"/>
      <c r="RBB5" s="70"/>
      <c r="RBC5" s="70"/>
      <c r="RBD5" s="70"/>
      <c r="RBE5" s="70"/>
      <c r="RBF5" s="70"/>
      <c r="RBG5" s="70"/>
      <c r="RBH5" s="70"/>
      <c r="RBI5" s="70"/>
      <c r="RBJ5" s="70"/>
      <c r="RBK5" s="70"/>
      <c r="RBL5" s="70"/>
      <c r="RBM5" s="70"/>
      <c r="RBN5" s="70"/>
      <c r="RBO5" s="70"/>
      <c r="RBP5" s="70"/>
      <c r="RBQ5" s="70"/>
      <c r="RBR5" s="70"/>
      <c r="RBS5" s="70"/>
      <c r="RBT5" s="70"/>
      <c r="RBU5" s="70"/>
      <c r="RBV5" s="70"/>
      <c r="RBW5" s="70"/>
      <c r="RBX5" s="70"/>
      <c r="RBY5" s="70"/>
      <c r="RBZ5" s="70"/>
      <c r="RCA5" s="70"/>
      <c r="RCB5" s="70"/>
      <c r="RCC5" s="70"/>
      <c r="RCD5" s="70"/>
      <c r="RCE5" s="70"/>
      <c r="RCF5" s="70"/>
      <c r="RCG5" s="70"/>
      <c r="RCH5" s="70"/>
      <c r="RCI5" s="70"/>
      <c r="RCJ5" s="70"/>
      <c r="RCK5" s="70"/>
      <c r="RCL5" s="70"/>
      <c r="RCM5" s="70"/>
      <c r="RCN5" s="70"/>
      <c r="RCO5" s="70"/>
      <c r="RCP5" s="70"/>
      <c r="RCQ5" s="70"/>
      <c r="RCR5" s="70"/>
      <c r="RCS5" s="70"/>
      <c r="RCT5" s="70"/>
      <c r="RCU5" s="70"/>
      <c r="RCV5" s="70"/>
      <c r="RCW5" s="70"/>
      <c r="RCX5" s="70"/>
      <c r="RCY5" s="70"/>
      <c r="RCZ5" s="70"/>
      <c r="RDA5" s="70"/>
      <c r="RDB5" s="70"/>
      <c r="RDC5" s="70"/>
      <c r="RDD5" s="70"/>
      <c r="RDE5" s="70"/>
      <c r="RDF5" s="70"/>
      <c r="RDG5" s="70"/>
      <c r="RDH5" s="70"/>
      <c r="RDI5" s="70"/>
      <c r="RDJ5" s="70"/>
      <c r="RDK5" s="70"/>
      <c r="RDL5" s="70"/>
      <c r="RDM5" s="70"/>
      <c r="RDN5" s="70"/>
      <c r="RDO5" s="70"/>
      <c r="RDP5" s="70"/>
      <c r="RDQ5" s="70"/>
      <c r="RDR5" s="70"/>
      <c r="RDS5" s="70"/>
      <c r="RDT5" s="70"/>
      <c r="RDU5" s="70"/>
      <c r="RDV5" s="70"/>
      <c r="RDW5" s="70"/>
      <c r="RDX5" s="70"/>
      <c r="RDY5" s="70"/>
      <c r="RDZ5" s="70"/>
      <c r="REA5" s="70"/>
      <c r="REB5" s="70"/>
      <c r="REC5" s="70"/>
      <c r="RED5" s="70"/>
      <c r="REE5" s="70"/>
      <c r="REF5" s="70"/>
      <c r="REG5" s="70"/>
      <c r="REH5" s="70"/>
      <c r="REI5" s="70"/>
      <c r="REJ5" s="70"/>
      <c r="REK5" s="70"/>
      <c r="REL5" s="70"/>
      <c r="REM5" s="70"/>
      <c r="REN5" s="70"/>
      <c r="REO5" s="70"/>
      <c r="REP5" s="70"/>
      <c r="REQ5" s="70"/>
      <c r="RER5" s="70"/>
      <c r="RES5" s="70"/>
      <c r="RET5" s="70"/>
      <c r="REU5" s="70"/>
      <c r="REV5" s="70"/>
      <c r="REW5" s="70"/>
      <c r="REX5" s="70"/>
      <c r="REY5" s="70"/>
      <c r="REZ5" s="70"/>
      <c r="RFA5" s="70"/>
      <c r="RFB5" s="70"/>
      <c r="RFC5" s="70"/>
      <c r="RFD5" s="70"/>
      <c r="RFE5" s="70"/>
      <c r="RFF5" s="70"/>
      <c r="RFG5" s="70"/>
      <c r="RFH5" s="70"/>
      <c r="RFI5" s="70"/>
      <c r="RFJ5" s="70"/>
      <c r="RFK5" s="70"/>
      <c r="RFL5" s="70"/>
      <c r="RFM5" s="70"/>
      <c r="RFN5" s="70"/>
      <c r="RFO5" s="70"/>
      <c r="RFP5" s="70"/>
      <c r="RFQ5" s="70"/>
      <c r="RFR5" s="70"/>
      <c r="RFS5" s="70"/>
      <c r="RFT5" s="70"/>
      <c r="RFU5" s="70"/>
      <c r="RFV5" s="70"/>
      <c r="RFW5" s="70"/>
      <c r="RFX5" s="70"/>
      <c r="RFY5" s="70"/>
      <c r="RFZ5" s="70"/>
      <c r="RGA5" s="70"/>
      <c r="RGB5" s="70"/>
      <c r="RGC5" s="70"/>
      <c r="RGD5" s="70"/>
      <c r="RGE5" s="70"/>
      <c r="RGF5" s="70"/>
      <c r="RGG5" s="70"/>
      <c r="RGH5" s="70"/>
      <c r="RGI5" s="70"/>
      <c r="RGJ5" s="70"/>
      <c r="RGK5" s="70"/>
      <c r="RGL5" s="70"/>
      <c r="RGM5" s="70"/>
      <c r="RGN5" s="70"/>
      <c r="RGO5" s="70"/>
      <c r="RGP5" s="70"/>
      <c r="RGQ5" s="70"/>
      <c r="RGR5" s="70"/>
      <c r="RGS5" s="70"/>
      <c r="RGT5" s="70"/>
      <c r="RGU5" s="70"/>
      <c r="RGV5" s="70"/>
      <c r="RGW5" s="70"/>
      <c r="RGX5" s="70"/>
      <c r="RGY5" s="70"/>
      <c r="RGZ5" s="70"/>
      <c r="RHA5" s="70"/>
      <c r="RHB5" s="70"/>
      <c r="RHC5" s="70"/>
      <c r="RHD5" s="70"/>
      <c r="RHE5" s="70"/>
      <c r="RHF5" s="70"/>
      <c r="RHG5" s="70"/>
      <c r="RHH5" s="70"/>
      <c r="RHI5" s="70"/>
      <c r="RHJ5" s="70"/>
      <c r="RHK5" s="70"/>
      <c r="RHL5" s="70"/>
      <c r="RHM5" s="70"/>
      <c r="RHN5" s="70"/>
      <c r="RHO5" s="70"/>
      <c r="RHP5" s="70"/>
      <c r="RHQ5" s="70"/>
      <c r="RHR5" s="70"/>
      <c r="RHS5" s="70"/>
      <c r="RHT5" s="70"/>
      <c r="RHU5" s="70"/>
      <c r="RHV5" s="70"/>
      <c r="RHW5" s="70"/>
      <c r="RHX5" s="70"/>
      <c r="RHY5" s="70"/>
      <c r="RHZ5" s="70"/>
      <c r="RIA5" s="70"/>
      <c r="RIB5" s="70"/>
      <c r="RIC5" s="70"/>
      <c r="RID5" s="70"/>
      <c r="RIE5" s="70"/>
      <c r="RIF5" s="70"/>
      <c r="RIG5" s="70"/>
      <c r="RIH5" s="70"/>
      <c r="RII5" s="70"/>
      <c r="RIJ5" s="70"/>
      <c r="RIK5" s="70"/>
      <c r="RIL5" s="70"/>
      <c r="RIM5" s="70"/>
      <c r="RIN5" s="70"/>
      <c r="RIO5" s="70"/>
      <c r="RIP5" s="70"/>
      <c r="RIQ5" s="70"/>
      <c r="RIR5" s="70"/>
      <c r="RIS5" s="70"/>
      <c r="RIT5" s="70"/>
      <c r="RIU5" s="70"/>
      <c r="RIV5" s="70"/>
      <c r="RIW5" s="70"/>
      <c r="RIX5" s="70"/>
      <c r="RIY5" s="70"/>
      <c r="RIZ5" s="70"/>
      <c r="RJA5" s="70"/>
      <c r="RJB5" s="70"/>
      <c r="RJC5" s="70"/>
      <c r="RJD5" s="70"/>
      <c r="RJE5" s="70"/>
      <c r="RJF5" s="70"/>
      <c r="RJG5" s="70"/>
      <c r="RJH5" s="70"/>
      <c r="RJI5" s="70"/>
      <c r="RJJ5" s="70"/>
      <c r="RJK5" s="70"/>
      <c r="RJL5" s="70"/>
      <c r="RJM5" s="70"/>
      <c r="RJN5" s="70"/>
      <c r="RJO5" s="70"/>
      <c r="RJP5" s="70"/>
      <c r="RJQ5" s="70"/>
      <c r="RJR5" s="70"/>
      <c r="RJS5" s="70"/>
      <c r="RJT5" s="70"/>
      <c r="RJU5" s="70"/>
      <c r="RJV5" s="70"/>
      <c r="RJW5" s="70"/>
      <c r="RJX5" s="70"/>
      <c r="RJY5" s="70"/>
      <c r="RJZ5" s="70"/>
      <c r="RKA5" s="70"/>
      <c r="RKB5" s="70"/>
      <c r="RKC5" s="70"/>
      <c r="RKD5" s="70"/>
      <c r="RKE5" s="70"/>
      <c r="RKF5" s="70"/>
      <c r="RKG5" s="70"/>
      <c r="RKH5" s="70"/>
      <c r="RKI5" s="70"/>
      <c r="RKJ5" s="70"/>
      <c r="RKK5" s="70"/>
      <c r="RKL5" s="70"/>
      <c r="RKM5" s="70"/>
      <c r="RKN5" s="70"/>
      <c r="RKO5" s="70"/>
      <c r="RKP5" s="70"/>
      <c r="RKQ5" s="70"/>
      <c r="RKR5" s="70"/>
      <c r="RKS5" s="70"/>
      <c r="RKT5" s="70"/>
      <c r="RKU5" s="70"/>
      <c r="RKV5" s="70"/>
      <c r="RKW5" s="70"/>
      <c r="RKX5" s="70"/>
      <c r="RKY5" s="70"/>
      <c r="RKZ5" s="70"/>
      <c r="RLA5" s="70"/>
      <c r="RLB5" s="70"/>
      <c r="RLC5" s="70"/>
      <c r="RLD5" s="70"/>
      <c r="RLE5" s="70"/>
      <c r="RLF5" s="70"/>
      <c r="RLG5" s="70"/>
      <c r="RLH5" s="70"/>
      <c r="RLI5" s="70"/>
      <c r="RLJ5" s="70"/>
      <c r="RLK5" s="70"/>
      <c r="RLL5" s="70"/>
      <c r="RLM5" s="70"/>
      <c r="RLN5" s="70"/>
      <c r="RLO5" s="70"/>
      <c r="RLP5" s="70"/>
      <c r="RLQ5" s="70"/>
      <c r="RLR5" s="70"/>
      <c r="RLS5" s="70"/>
      <c r="RLT5" s="70"/>
      <c r="RLU5" s="70"/>
      <c r="RLV5" s="70"/>
      <c r="RLW5" s="70"/>
      <c r="RLX5" s="70"/>
      <c r="RLY5" s="70"/>
      <c r="RLZ5" s="70"/>
      <c r="RMA5" s="70"/>
      <c r="RMB5" s="70"/>
      <c r="RMC5" s="70"/>
      <c r="RMD5" s="70"/>
      <c r="RME5" s="70"/>
      <c r="RMF5" s="70"/>
      <c r="RMG5" s="70"/>
      <c r="RMH5" s="70"/>
      <c r="RMI5" s="70"/>
      <c r="RMJ5" s="70"/>
      <c r="RMK5" s="70"/>
      <c r="RML5" s="70"/>
      <c r="RMM5" s="70"/>
      <c r="RMN5" s="70"/>
      <c r="RMO5" s="70"/>
      <c r="RMP5" s="70"/>
      <c r="RMQ5" s="70"/>
      <c r="RMR5" s="70"/>
      <c r="RMS5" s="70"/>
      <c r="RMT5" s="70"/>
      <c r="RMU5" s="70"/>
      <c r="RMV5" s="70"/>
      <c r="RMW5" s="70"/>
      <c r="RMX5" s="70"/>
      <c r="RMY5" s="70"/>
      <c r="RMZ5" s="70"/>
      <c r="RNA5" s="70"/>
      <c r="RNB5" s="70"/>
      <c r="RNC5" s="70"/>
      <c r="RND5" s="70"/>
      <c r="RNE5" s="70"/>
      <c r="RNF5" s="70"/>
      <c r="RNG5" s="70"/>
      <c r="RNH5" s="70"/>
      <c r="RNI5" s="70"/>
      <c r="RNJ5" s="70"/>
      <c r="RNK5" s="70"/>
      <c r="RNL5" s="70"/>
      <c r="RNM5" s="70"/>
      <c r="RNN5" s="70"/>
      <c r="RNO5" s="70"/>
      <c r="RNP5" s="70"/>
      <c r="RNQ5" s="70"/>
      <c r="RNR5" s="70"/>
      <c r="RNS5" s="70"/>
      <c r="RNT5" s="70"/>
      <c r="RNU5" s="70"/>
      <c r="RNV5" s="70"/>
      <c r="RNW5" s="70"/>
      <c r="RNX5" s="70"/>
      <c r="RNY5" s="70"/>
      <c r="RNZ5" s="70"/>
      <c r="ROA5" s="70"/>
      <c r="ROB5" s="70"/>
      <c r="ROC5" s="70"/>
      <c r="ROD5" s="70"/>
      <c r="ROE5" s="70"/>
      <c r="ROF5" s="70"/>
      <c r="ROG5" s="70"/>
      <c r="ROH5" s="70"/>
      <c r="ROI5" s="70"/>
      <c r="ROJ5" s="70"/>
      <c r="ROK5" s="70"/>
      <c r="ROL5" s="70"/>
      <c r="ROM5" s="70"/>
      <c r="RON5" s="70"/>
      <c r="ROO5" s="70"/>
      <c r="ROP5" s="70"/>
      <c r="ROQ5" s="70"/>
      <c r="ROR5" s="70"/>
      <c r="ROS5" s="70"/>
      <c r="ROT5" s="70"/>
      <c r="ROU5" s="70"/>
      <c r="ROV5" s="70"/>
      <c r="ROW5" s="70"/>
      <c r="ROX5" s="70"/>
      <c r="ROY5" s="70"/>
      <c r="ROZ5" s="70"/>
      <c r="RPA5" s="70"/>
      <c r="RPB5" s="70"/>
      <c r="RPC5" s="70"/>
      <c r="RPD5" s="70"/>
      <c r="RPE5" s="70"/>
      <c r="RPF5" s="70"/>
      <c r="RPG5" s="70"/>
      <c r="RPH5" s="70"/>
      <c r="RPI5" s="70"/>
      <c r="RPJ5" s="70"/>
      <c r="RPK5" s="70"/>
      <c r="RPL5" s="70"/>
      <c r="RPM5" s="70"/>
      <c r="RPN5" s="70"/>
      <c r="RPO5" s="70"/>
      <c r="RPP5" s="70"/>
      <c r="RPQ5" s="70"/>
      <c r="RPR5" s="70"/>
      <c r="RPS5" s="70"/>
      <c r="RPT5" s="70"/>
      <c r="RPU5" s="70"/>
      <c r="RPV5" s="70"/>
      <c r="RPW5" s="70"/>
      <c r="RPX5" s="70"/>
      <c r="RPY5" s="70"/>
      <c r="RPZ5" s="70"/>
      <c r="RQA5" s="70"/>
      <c r="RQB5" s="70"/>
      <c r="RQC5" s="70"/>
      <c r="RQD5" s="70"/>
      <c r="RQE5" s="70"/>
      <c r="RQF5" s="70"/>
      <c r="RQG5" s="70"/>
      <c r="RQH5" s="70"/>
      <c r="RQI5" s="70"/>
      <c r="RQJ5" s="70"/>
      <c r="RQK5" s="70"/>
      <c r="RQL5" s="70"/>
      <c r="RQM5" s="70"/>
      <c r="RQN5" s="70"/>
      <c r="RQO5" s="70"/>
      <c r="RQP5" s="70"/>
      <c r="RQQ5" s="70"/>
      <c r="RQR5" s="70"/>
      <c r="RQS5" s="70"/>
      <c r="RQT5" s="70"/>
      <c r="RQU5" s="70"/>
      <c r="RQV5" s="70"/>
      <c r="RQW5" s="70"/>
      <c r="RQX5" s="70"/>
      <c r="RQY5" s="70"/>
      <c r="RQZ5" s="70"/>
      <c r="RRA5" s="70"/>
      <c r="RRB5" s="70"/>
      <c r="RRC5" s="70"/>
      <c r="RRD5" s="70"/>
      <c r="RRE5" s="70"/>
      <c r="RRF5" s="70"/>
      <c r="RRG5" s="70"/>
      <c r="RRH5" s="70"/>
      <c r="RRI5" s="70"/>
      <c r="RRJ5" s="70"/>
      <c r="RRK5" s="70"/>
      <c r="RRL5" s="70"/>
      <c r="RRM5" s="70"/>
      <c r="RRN5" s="70"/>
      <c r="RRO5" s="70"/>
      <c r="RRP5" s="70"/>
      <c r="RRQ5" s="70"/>
      <c r="RRR5" s="70"/>
      <c r="RRS5" s="70"/>
      <c r="RRT5" s="70"/>
      <c r="RRU5" s="70"/>
      <c r="RRV5" s="70"/>
      <c r="RRW5" s="70"/>
      <c r="RRX5" s="70"/>
      <c r="RRY5" s="70"/>
      <c r="RRZ5" s="70"/>
      <c r="RSA5" s="70"/>
      <c r="RSB5" s="70"/>
      <c r="RSC5" s="70"/>
      <c r="RSD5" s="70"/>
      <c r="RSE5" s="70"/>
      <c r="RSF5" s="70"/>
      <c r="RSG5" s="70"/>
      <c r="RSH5" s="70"/>
      <c r="RSI5" s="70"/>
      <c r="RSJ5" s="70"/>
      <c r="RSK5" s="70"/>
      <c r="RSL5" s="70"/>
      <c r="RSM5" s="70"/>
      <c r="RSN5" s="70"/>
      <c r="RSO5" s="70"/>
      <c r="RSP5" s="70"/>
      <c r="RSQ5" s="70"/>
      <c r="RSR5" s="70"/>
      <c r="RSS5" s="70"/>
      <c r="RST5" s="70"/>
      <c r="RSU5" s="70"/>
      <c r="RSV5" s="70"/>
      <c r="RSW5" s="70"/>
      <c r="RSX5" s="70"/>
      <c r="RSY5" s="70"/>
      <c r="RSZ5" s="70"/>
      <c r="RTA5" s="70"/>
      <c r="RTB5" s="70"/>
      <c r="RTC5" s="70"/>
      <c r="RTD5" s="70"/>
      <c r="RTE5" s="70"/>
      <c r="RTF5" s="70"/>
      <c r="RTG5" s="70"/>
      <c r="RTH5" s="70"/>
      <c r="RTI5" s="70"/>
      <c r="RTJ5" s="70"/>
      <c r="RTK5" s="70"/>
      <c r="RTL5" s="70"/>
      <c r="RTM5" s="70"/>
      <c r="RTN5" s="70"/>
      <c r="RTO5" s="70"/>
      <c r="RTP5" s="70"/>
      <c r="RTQ5" s="70"/>
      <c r="RTR5" s="70"/>
      <c r="RTS5" s="70"/>
      <c r="RTT5" s="70"/>
      <c r="RTU5" s="70"/>
      <c r="RTV5" s="70"/>
      <c r="RTW5" s="70"/>
      <c r="RTX5" s="70"/>
      <c r="RTY5" s="70"/>
      <c r="RTZ5" s="70"/>
      <c r="RUA5" s="70"/>
      <c r="RUB5" s="70"/>
      <c r="RUC5" s="70"/>
      <c r="RUD5" s="70"/>
      <c r="RUE5" s="70"/>
      <c r="RUF5" s="70"/>
      <c r="RUG5" s="70"/>
      <c r="RUH5" s="70"/>
      <c r="RUI5" s="70"/>
      <c r="RUJ5" s="70"/>
      <c r="RUK5" s="70"/>
      <c r="RUL5" s="70"/>
      <c r="RUM5" s="70"/>
      <c r="RUN5" s="70"/>
      <c r="RUO5" s="70"/>
      <c r="RUP5" s="70"/>
      <c r="RUQ5" s="70"/>
      <c r="RUR5" s="70"/>
      <c r="RUS5" s="70"/>
      <c r="RUT5" s="70"/>
      <c r="RUU5" s="70"/>
      <c r="RUV5" s="70"/>
      <c r="RUW5" s="70"/>
      <c r="RUX5" s="70"/>
      <c r="RUY5" s="70"/>
      <c r="RUZ5" s="70"/>
      <c r="RVA5" s="70"/>
      <c r="RVB5" s="70"/>
      <c r="RVC5" s="70"/>
      <c r="RVD5" s="70"/>
      <c r="RVE5" s="70"/>
      <c r="RVF5" s="70"/>
      <c r="RVG5" s="70"/>
      <c r="RVH5" s="70"/>
      <c r="RVI5" s="70"/>
      <c r="RVJ5" s="70"/>
      <c r="RVK5" s="70"/>
      <c r="RVL5" s="70"/>
      <c r="RVM5" s="70"/>
      <c r="RVN5" s="70"/>
      <c r="RVO5" s="70"/>
      <c r="RVP5" s="70"/>
      <c r="RVQ5" s="70"/>
      <c r="RVR5" s="70"/>
      <c r="RVS5" s="70"/>
      <c r="RVT5" s="70"/>
      <c r="RVU5" s="70"/>
      <c r="RVV5" s="70"/>
      <c r="RVW5" s="70"/>
      <c r="RVX5" s="70"/>
      <c r="RVY5" s="70"/>
      <c r="RVZ5" s="70"/>
      <c r="RWA5" s="70"/>
      <c r="RWB5" s="70"/>
      <c r="RWC5" s="70"/>
      <c r="RWD5" s="70"/>
      <c r="RWE5" s="70"/>
      <c r="RWF5" s="70"/>
      <c r="RWG5" s="70"/>
      <c r="RWH5" s="70"/>
      <c r="RWI5" s="70"/>
      <c r="RWJ5" s="70"/>
      <c r="RWK5" s="70"/>
      <c r="RWL5" s="70"/>
      <c r="RWM5" s="70"/>
      <c r="RWN5" s="70"/>
      <c r="RWO5" s="70"/>
      <c r="RWP5" s="70"/>
      <c r="RWQ5" s="70"/>
      <c r="RWR5" s="70"/>
      <c r="RWS5" s="70"/>
      <c r="RWT5" s="70"/>
      <c r="RWU5" s="70"/>
      <c r="RWV5" s="70"/>
      <c r="RWW5" s="70"/>
      <c r="RWX5" s="70"/>
      <c r="RWY5" s="70"/>
      <c r="RWZ5" s="70"/>
      <c r="RXA5" s="70"/>
      <c r="RXB5" s="70"/>
      <c r="RXC5" s="70"/>
      <c r="RXD5" s="70"/>
      <c r="RXE5" s="70"/>
      <c r="RXF5" s="70"/>
      <c r="RXG5" s="70"/>
      <c r="RXH5" s="70"/>
      <c r="RXI5" s="70"/>
      <c r="RXJ5" s="70"/>
      <c r="RXK5" s="70"/>
      <c r="RXL5" s="70"/>
      <c r="RXM5" s="70"/>
      <c r="RXN5" s="70"/>
      <c r="RXO5" s="70"/>
      <c r="RXP5" s="70"/>
      <c r="RXQ5" s="70"/>
      <c r="RXR5" s="70"/>
      <c r="RXS5" s="70"/>
      <c r="RXT5" s="70"/>
      <c r="RXU5" s="70"/>
      <c r="RXV5" s="70"/>
      <c r="RXW5" s="70"/>
      <c r="RXX5" s="70"/>
      <c r="RXY5" s="70"/>
      <c r="RXZ5" s="70"/>
      <c r="RYA5" s="70"/>
      <c r="RYB5" s="70"/>
      <c r="RYC5" s="70"/>
      <c r="RYD5" s="70"/>
      <c r="RYE5" s="70"/>
      <c r="RYF5" s="70"/>
      <c r="RYG5" s="70"/>
      <c r="RYH5" s="70"/>
      <c r="RYI5" s="70"/>
      <c r="RYJ5" s="70"/>
      <c r="RYK5" s="70"/>
      <c r="RYL5" s="70"/>
      <c r="RYM5" s="70"/>
      <c r="RYN5" s="70"/>
      <c r="RYO5" s="70"/>
      <c r="RYP5" s="70"/>
      <c r="RYQ5" s="70"/>
      <c r="RYR5" s="70"/>
      <c r="RYS5" s="70"/>
      <c r="RYT5" s="70"/>
      <c r="RYU5" s="70"/>
      <c r="RYV5" s="70"/>
      <c r="RYW5" s="70"/>
      <c r="RYX5" s="70"/>
      <c r="RYY5" s="70"/>
      <c r="RYZ5" s="70"/>
      <c r="RZA5" s="70"/>
      <c r="RZB5" s="70"/>
      <c r="RZC5" s="70"/>
      <c r="RZD5" s="70"/>
      <c r="RZE5" s="70"/>
      <c r="RZF5" s="70"/>
      <c r="RZG5" s="70"/>
      <c r="RZH5" s="70"/>
      <c r="RZI5" s="70"/>
      <c r="RZJ5" s="70"/>
      <c r="RZK5" s="70"/>
      <c r="RZL5" s="70"/>
      <c r="RZM5" s="70"/>
      <c r="RZN5" s="70"/>
      <c r="RZO5" s="70"/>
      <c r="RZP5" s="70"/>
      <c r="RZQ5" s="70"/>
      <c r="RZR5" s="70"/>
      <c r="RZS5" s="70"/>
      <c r="RZT5" s="70"/>
      <c r="RZU5" s="70"/>
      <c r="RZV5" s="70"/>
      <c r="RZW5" s="70"/>
      <c r="RZX5" s="70"/>
      <c r="RZY5" s="70"/>
      <c r="RZZ5" s="70"/>
      <c r="SAA5" s="70"/>
      <c r="SAB5" s="70"/>
      <c r="SAC5" s="70"/>
      <c r="SAD5" s="70"/>
      <c r="SAE5" s="70"/>
      <c r="SAF5" s="70"/>
      <c r="SAG5" s="70"/>
      <c r="SAH5" s="70"/>
      <c r="SAI5" s="70"/>
      <c r="SAJ5" s="70"/>
      <c r="SAK5" s="70"/>
      <c r="SAL5" s="70"/>
      <c r="SAM5" s="70"/>
      <c r="SAN5" s="70"/>
      <c r="SAO5" s="70"/>
      <c r="SAP5" s="70"/>
      <c r="SAQ5" s="70"/>
      <c r="SAR5" s="70"/>
      <c r="SAS5" s="70"/>
      <c r="SAT5" s="70"/>
      <c r="SAU5" s="70"/>
      <c r="SAV5" s="70"/>
      <c r="SAW5" s="70"/>
      <c r="SAX5" s="70"/>
      <c r="SAY5" s="70"/>
      <c r="SAZ5" s="70"/>
      <c r="SBA5" s="70"/>
      <c r="SBB5" s="70"/>
      <c r="SBC5" s="70"/>
      <c r="SBD5" s="70"/>
      <c r="SBE5" s="70"/>
      <c r="SBF5" s="70"/>
      <c r="SBG5" s="70"/>
      <c r="SBH5" s="70"/>
      <c r="SBI5" s="70"/>
      <c r="SBJ5" s="70"/>
      <c r="SBK5" s="70"/>
      <c r="SBL5" s="70"/>
      <c r="SBM5" s="70"/>
      <c r="SBN5" s="70"/>
      <c r="SBO5" s="70"/>
      <c r="SBP5" s="70"/>
      <c r="SBQ5" s="70"/>
      <c r="SBR5" s="70"/>
      <c r="SBS5" s="70"/>
      <c r="SBT5" s="70"/>
      <c r="SBU5" s="70"/>
      <c r="SBV5" s="70"/>
      <c r="SBW5" s="70"/>
      <c r="SBX5" s="70"/>
      <c r="SBY5" s="70"/>
      <c r="SBZ5" s="70"/>
      <c r="SCA5" s="70"/>
      <c r="SCB5" s="70"/>
      <c r="SCC5" s="70"/>
      <c r="SCD5" s="70"/>
      <c r="SCE5" s="70"/>
      <c r="SCF5" s="70"/>
      <c r="SCG5" s="70"/>
      <c r="SCH5" s="70"/>
      <c r="SCI5" s="70"/>
      <c r="SCJ5" s="70"/>
      <c r="SCK5" s="70"/>
      <c r="SCL5" s="70"/>
      <c r="SCM5" s="70"/>
      <c r="SCN5" s="70"/>
      <c r="SCO5" s="70"/>
      <c r="SCP5" s="70"/>
      <c r="SCQ5" s="70"/>
      <c r="SCR5" s="70"/>
      <c r="SCS5" s="70"/>
      <c r="SCT5" s="70"/>
      <c r="SCU5" s="70"/>
      <c r="SCV5" s="70"/>
      <c r="SCW5" s="70"/>
      <c r="SCX5" s="70"/>
      <c r="SCY5" s="70"/>
      <c r="SCZ5" s="70"/>
      <c r="SDA5" s="70"/>
      <c r="SDB5" s="70"/>
      <c r="SDC5" s="70"/>
      <c r="SDD5" s="70"/>
      <c r="SDE5" s="70"/>
      <c r="SDF5" s="70"/>
      <c r="SDG5" s="70"/>
      <c r="SDH5" s="70"/>
      <c r="SDI5" s="70"/>
      <c r="SDJ5" s="70"/>
      <c r="SDK5" s="70"/>
      <c r="SDL5" s="70"/>
      <c r="SDM5" s="70"/>
      <c r="SDN5" s="70"/>
      <c r="SDO5" s="70"/>
      <c r="SDP5" s="70"/>
      <c r="SDQ5" s="70"/>
      <c r="SDR5" s="70"/>
      <c r="SDS5" s="70"/>
      <c r="SDT5" s="70"/>
      <c r="SDU5" s="70"/>
      <c r="SDV5" s="70"/>
      <c r="SDW5" s="70"/>
      <c r="SDX5" s="70"/>
      <c r="SDY5" s="70"/>
      <c r="SDZ5" s="70"/>
      <c r="SEA5" s="70"/>
      <c r="SEB5" s="70"/>
      <c r="SEC5" s="70"/>
      <c r="SED5" s="70"/>
      <c r="SEE5" s="70"/>
      <c r="SEF5" s="70"/>
      <c r="SEG5" s="70"/>
      <c r="SEH5" s="70"/>
      <c r="SEI5" s="70"/>
      <c r="SEJ5" s="70"/>
      <c r="SEK5" s="70"/>
      <c r="SEL5" s="70"/>
      <c r="SEM5" s="70"/>
      <c r="SEN5" s="70"/>
      <c r="SEO5" s="70"/>
      <c r="SEP5" s="70"/>
      <c r="SEQ5" s="70"/>
      <c r="SER5" s="70"/>
      <c r="SES5" s="70"/>
      <c r="SET5" s="70"/>
      <c r="SEU5" s="70"/>
      <c r="SEV5" s="70"/>
      <c r="SEW5" s="70"/>
      <c r="SEX5" s="70"/>
      <c r="SEY5" s="70"/>
      <c r="SEZ5" s="70"/>
      <c r="SFA5" s="70"/>
      <c r="SFB5" s="70"/>
      <c r="SFC5" s="70"/>
      <c r="SFD5" s="70"/>
      <c r="SFE5" s="70"/>
      <c r="SFF5" s="70"/>
      <c r="SFG5" s="70"/>
      <c r="SFH5" s="70"/>
      <c r="SFI5" s="70"/>
      <c r="SFJ5" s="70"/>
      <c r="SFK5" s="70"/>
      <c r="SFL5" s="70"/>
      <c r="SFM5" s="70"/>
      <c r="SFN5" s="70"/>
      <c r="SFO5" s="70"/>
      <c r="SFP5" s="70"/>
      <c r="SFQ5" s="70"/>
      <c r="SFR5" s="70"/>
      <c r="SFS5" s="70"/>
      <c r="SFT5" s="70"/>
      <c r="SFU5" s="70"/>
      <c r="SFV5" s="70"/>
      <c r="SFW5" s="70"/>
      <c r="SFX5" s="70"/>
      <c r="SFY5" s="70"/>
      <c r="SFZ5" s="70"/>
      <c r="SGA5" s="70"/>
      <c r="SGB5" s="70"/>
      <c r="SGC5" s="70"/>
      <c r="SGD5" s="70"/>
      <c r="SGE5" s="70"/>
      <c r="SGF5" s="70"/>
      <c r="SGG5" s="70"/>
      <c r="SGH5" s="70"/>
      <c r="SGI5" s="70"/>
      <c r="SGJ5" s="70"/>
      <c r="SGK5" s="70"/>
      <c r="SGL5" s="70"/>
      <c r="SGM5" s="70"/>
      <c r="SGN5" s="70"/>
      <c r="SGO5" s="70"/>
      <c r="SGP5" s="70"/>
      <c r="SGQ5" s="70"/>
      <c r="SGR5" s="70"/>
      <c r="SGS5" s="70"/>
      <c r="SGT5" s="70"/>
      <c r="SGU5" s="70"/>
      <c r="SGV5" s="70"/>
      <c r="SGW5" s="70"/>
      <c r="SGX5" s="70"/>
      <c r="SGY5" s="70"/>
      <c r="SGZ5" s="70"/>
      <c r="SHA5" s="70"/>
      <c r="SHB5" s="70"/>
      <c r="SHC5" s="70"/>
      <c r="SHD5" s="70"/>
      <c r="SHE5" s="70"/>
      <c r="SHF5" s="70"/>
      <c r="SHG5" s="70"/>
      <c r="SHH5" s="70"/>
      <c r="SHI5" s="70"/>
      <c r="SHJ5" s="70"/>
      <c r="SHK5" s="70"/>
      <c r="SHL5" s="70"/>
      <c r="SHM5" s="70"/>
      <c r="SHN5" s="70"/>
      <c r="SHO5" s="70"/>
      <c r="SHP5" s="70"/>
      <c r="SHQ5" s="70"/>
      <c r="SHR5" s="70"/>
      <c r="SHS5" s="70"/>
      <c r="SHT5" s="70"/>
      <c r="SHU5" s="70"/>
      <c r="SHV5" s="70"/>
      <c r="SHW5" s="70"/>
      <c r="SHX5" s="70"/>
      <c r="SHY5" s="70"/>
      <c r="SHZ5" s="70"/>
      <c r="SIA5" s="70"/>
      <c r="SIB5" s="70"/>
      <c r="SIC5" s="70"/>
      <c r="SID5" s="70"/>
      <c r="SIE5" s="70"/>
      <c r="SIF5" s="70"/>
      <c r="SIG5" s="70"/>
      <c r="SIH5" s="70"/>
      <c r="SII5" s="70"/>
      <c r="SIJ5" s="70"/>
      <c r="SIK5" s="70"/>
      <c r="SIL5" s="70"/>
      <c r="SIM5" s="70"/>
      <c r="SIN5" s="70"/>
      <c r="SIO5" s="70"/>
      <c r="SIP5" s="70"/>
      <c r="SIQ5" s="70"/>
      <c r="SIR5" s="70"/>
      <c r="SIS5" s="70"/>
      <c r="SIT5" s="70"/>
      <c r="SIU5" s="70"/>
      <c r="SIV5" s="70"/>
      <c r="SIW5" s="70"/>
      <c r="SIX5" s="70"/>
      <c r="SIY5" s="70"/>
      <c r="SIZ5" s="70"/>
      <c r="SJA5" s="70"/>
      <c r="SJB5" s="70"/>
      <c r="SJC5" s="70"/>
      <c r="SJD5" s="70"/>
      <c r="SJE5" s="70"/>
      <c r="SJF5" s="70"/>
      <c r="SJG5" s="70"/>
      <c r="SJH5" s="70"/>
      <c r="SJI5" s="70"/>
      <c r="SJJ5" s="70"/>
      <c r="SJK5" s="70"/>
      <c r="SJL5" s="70"/>
      <c r="SJM5" s="70"/>
      <c r="SJN5" s="70"/>
      <c r="SJO5" s="70"/>
      <c r="SJP5" s="70"/>
      <c r="SJQ5" s="70"/>
      <c r="SJR5" s="70"/>
      <c r="SJS5" s="70"/>
      <c r="SJT5" s="70"/>
      <c r="SJU5" s="70"/>
      <c r="SJV5" s="70"/>
      <c r="SJW5" s="70"/>
      <c r="SJX5" s="70"/>
      <c r="SJY5" s="70"/>
      <c r="SJZ5" s="70"/>
      <c r="SKA5" s="70"/>
      <c r="SKB5" s="70"/>
      <c r="SKC5" s="70"/>
      <c r="SKD5" s="70"/>
      <c r="SKE5" s="70"/>
      <c r="SKF5" s="70"/>
      <c r="SKG5" s="70"/>
      <c r="SKH5" s="70"/>
      <c r="SKI5" s="70"/>
      <c r="SKJ5" s="70"/>
      <c r="SKK5" s="70"/>
      <c r="SKL5" s="70"/>
      <c r="SKM5" s="70"/>
      <c r="SKN5" s="70"/>
      <c r="SKO5" s="70"/>
      <c r="SKP5" s="70"/>
      <c r="SKQ5" s="70"/>
      <c r="SKR5" s="70"/>
      <c r="SKS5" s="70"/>
      <c r="SKT5" s="70"/>
      <c r="SKU5" s="70"/>
      <c r="SKV5" s="70"/>
      <c r="SKW5" s="70"/>
      <c r="SKX5" s="70"/>
      <c r="SKY5" s="70"/>
      <c r="SKZ5" s="70"/>
      <c r="SLA5" s="70"/>
      <c r="SLB5" s="70"/>
      <c r="SLC5" s="70"/>
      <c r="SLD5" s="70"/>
      <c r="SLE5" s="70"/>
      <c r="SLF5" s="70"/>
      <c r="SLG5" s="70"/>
      <c r="SLH5" s="70"/>
      <c r="SLI5" s="70"/>
      <c r="SLJ5" s="70"/>
      <c r="SLK5" s="70"/>
      <c r="SLL5" s="70"/>
      <c r="SLM5" s="70"/>
      <c r="SLN5" s="70"/>
      <c r="SLO5" s="70"/>
      <c r="SLP5" s="70"/>
      <c r="SLQ5" s="70"/>
      <c r="SLR5" s="70"/>
      <c r="SLS5" s="70"/>
      <c r="SLT5" s="70"/>
      <c r="SLU5" s="70"/>
      <c r="SLV5" s="70"/>
      <c r="SLW5" s="70"/>
      <c r="SLX5" s="70"/>
      <c r="SLY5" s="70"/>
      <c r="SLZ5" s="70"/>
      <c r="SMA5" s="70"/>
      <c r="SMB5" s="70"/>
      <c r="SMC5" s="70"/>
      <c r="SMD5" s="70"/>
      <c r="SME5" s="70"/>
      <c r="SMF5" s="70"/>
      <c r="SMG5" s="70"/>
      <c r="SMH5" s="70"/>
      <c r="SMI5" s="70"/>
      <c r="SMJ5" s="70"/>
      <c r="SMK5" s="70"/>
      <c r="SML5" s="70"/>
      <c r="SMM5" s="70"/>
      <c r="SMN5" s="70"/>
      <c r="SMO5" s="70"/>
      <c r="SMP5" s="70"/>
      <c r="SMQ5" s="70"/>
      <c r="SMR5" s="70"/>
      <c r="SMS5" s="70"/>
      <c r="SMT5" s="70"/>
      <c r="SMU5" s="70"/>
      <c r="SMV5" s="70"/>
      <c r="SMW5" s="70"/>
      <c r="SMX5" s="70"/>
      <c r="SMY5" s="70"/>
      <c r="SMZ5" s="70"/>
      <c r="SNA5" s="70"/>
      <c r="SNB5" s="70"/>
      <c r="SNC5" s="70"/>
      <c r="SND5" s="70"/>
      <c r="SNE5" s="70"/>
      <c r="SNF5" s="70"/>
      <c r="SNG5" s="70"/>
      <c r="SNH5" s="70"/>
      <c r="SNI5" s="70"/>
      <c r="SNJ5" s="70"/>
      <c r="SNK5" s="70"/>
      <c r="SNL5" s="70"/>
      <c r="SNM5" s="70"/>
      <c r="SNN5" s="70"/>
      <c r="SNO5" s="70"/>
      <c r="SNP5" s="70"/>
      <c r="SNQ5" s="70"/>
      <c r="SNR5" s="70"/>
      <c r="SNS5" s="70"/>
      <c r="SNT5" s="70"/>
      <c r="SNU5" s="70"/>
      <c r="SNV5" s="70"/>
      <c r="SNW5" s="70"/>
      <c r="SNX5" s="70"/>
      <c r="SNY5" s="70"/>
      <c r="SNZ5" s="70"/>
      <c r="SOA5" s="70"/>
      <c r="SOB5" s="70"/>
      <c r="SOC5" s="70"/>
      <c r="SOD5" s="70"/>
      <c r="SOE5" s="70"/>
      <c r="SOF5" s="70"/>
      <c r="SOG5" s="70"/>
      <c r="SOH5" s="70"/>
      <c r="SOI5" s="70"/>
      <c r="SOJ5" s="70"/>
      <c r="SOK5" s="70"/>
      <c r="SOL5" s="70"/>
      <c r="SOM5" s="70"/>
      <c r="SON5" s="70"/>
      <c r="SOO5" s="70"/>
      <c r="SOP5" s="70"/>
      <c r="SOQ5" s="70"/>
      <c r="SOR5" s="70"/>
      <c r="SOS5" s="70"/>
      <c r="SOT5" s="70"/>
      <c r="SOU5" s="70"/>
      <c r="SOV5" s="70"/>
      <c r="SOW5" s="70"/>
      <c r="SOX5" s="70"/>
      <c r="SOY5" s="70"/>
      <c r="SOZ5" s="70"/>
      <c r="SPA5" s="70"/>
      <c r="SPB5" s="70"/>
      <c r="SPC5" s="70"/>
      <c r="SPD5" s="70"/>
      <c r="SPE5" s="70"/>
      <c r="SPF5" s="70"/>
      <c r="SPG5" s="70"/>
      <c r="SPH5" s="70"/>
      <c r="SPI5" s="70"/>
      <c r="SPJ5" s="70"/>
      <c r="SPK5" s="70"/>
      <c r="SPL5" s="70"/>
      <c r="SPM5" s="70"/>
      <c r="SPN5" s="70"/>
      <c r="SPO5" s="70"/>
      <c r="SPP5" s="70"/>
      <c r="SPQ5" s="70"/>
      <c r="SPR5" s="70"/>
      <c r="SPS5" s="70"/>
      <c r="SPT5" s="70"/>
      <c r="SPU5" s="70"/>
      <c r="SPV5" s="70"/>
      <c r="SPW5" s="70"/>
      <c r="SPX5" s="70"/>
      <c r="SPY5" s="70"/>
      <c r="SPZ5" s="70"/>
      <c r="SQA5" s="70"/>
      <c r="SQB5" s="70"/>
      <c r="SQC5" s="70"/>
      <c r="SQD5" s="70"/>
      <c r="SQE5" s="70"/>
      <c r="SQF5" s="70"/>
      <c r="SQG5" s="70"/>
      <c r="SQH5" s="70"/>
      <c r="SQI5" s="70"/>
      <c r="SQJ5" s="70"/>
      <c r="SQK5" s="70"/>
      <c r="SQL5" s="70"/>
      <c r="SQM5" s="70"/>
      <c r="SQN5" s="70"/>
      <c r="SQO5" s="70"/>
      <c r="SQP5" s="70"/>
      <c r="SQQ5" s="70"/>
      <c r="SQR5" s="70"/>
      <c r="SQS5" s="70"/>
      <c r="SQT5" s="70"/>
      <c r="SQU5" s="70"/>
      <c r="SQV5" s="70"/>
      <c r="SQW5" s="70"/>
      <c r="SQX5" s="70"/>
      <c r="SQY5" s="70"/>
      <c r="SQZ5" s="70"/>
      <c r="SRA5" s="70"/>
      <c r="SRB5" s="70"/>
      <c r="SRC5" s="70"/>
      <c r="SRD5" s="70"/>
      <c r="SRE5" s="70"/>
      <c r="SRF5" s="70"/>
      <c r="SRG5" s="70"/>
      <c r="SRH5" s="70"/>
      <c r="SRI5" s="70"/>
      <c r="SRJ5" s="70"/>
      <c r="SRK5" s="70"/>
      <c r="SRL5" s="70"/>
      <c r="SRM5" s="70"/>
      <c r="SRN5" s="70"/>
      <c r="SRO5" s="70"/>
      <c r="SRP5" s="70"/>
      <c r="SRQ5" s="70"/>
      <c r="SRR5" s="70"/>
      <c r="SRS5" s="70"/>
      <c r="SRT5" s="70"/>
      <c r="SRU5" s="70"/>
      <c r="SRV5" s="70"/>
      <c r="SRW5" s="70"/>
      <c r="SRX5" s="70"/>
      <c r="SRY5" s="70"/>
      <c r="SRZ5" s="70"/>
      <c r="SSA5" s="70"/>
      <c r="SSB5" s="70"/>
      <c r="SSC5" s="70"/>
      <c r="SSD5" s="70"/>
      <c r="SSE5" s="70"/>
      <c r="SSF5" s="70"/>
      <c r="SSG5" s="70"/>
      <c r="SSH5" s="70"/>
      <c r="SSI5" s="70"/>
      <c r="SSJ5" s="70"/>
      <c r="SSK5" s="70"/>
      <c r="SSL5" s="70"/>
      <c r="SSM5" s="70"/>
      <c r="SSN5" s="70"/>
      <c r="SSO5" s="70"/>
      <c r="SSP5" s="70"/>
      <c r="SSQ5" s="70"/>
      <c r="SSR5" s="70"/>
      <c r="SSS5" s="70"/>
      <c r="SST5" s="70"/>
      <c r="SSU5" s="70"/>
      <c r="SSV5" s="70"/>
      <c r="SSW5" s="70"/>
      <c r="SSX5" s="70"/>
      <c r="SSY5" s="70"/>
      <c r="SSZ5" s="70"/>
      <c r="STA5" s="70"/>
      <c r="STB5" s="70"/>
      <c r="STC5" s="70"/>
      <c r="STD5" s="70"/>
      <c r="STE5" s="70"/>
      <c r="STF5" s="70"/>
      <c r="STG5" s="70"/>
      <c r="STH5" s="70"/>
      <c r="STI5" s="70"/>
      <c r="STJ5" s="70"/>
      <c r="STK5" s="70"/>
      <c r="STL5" s="70"/>
      <c r="STM5" s="70"/>
      <c r="STN5" s="70"/>
      <c r="STO5" s="70"/>
      <c r="STP5" s="70"/>
      <c r="STQ5" s="70"/>
      <c r="STR5" s="70"/>
      <c r="STS5" s="70"/>
      <c r="STT5" s="70"/>
      <c r="STU5" s="70"/>
      <c r="STV5" s="70"/>
      <c r="STW5" s="70"/>
      <c r="STX5" s="70"/>
      <c r="STY5" s="70"/>
      <c r="STZ5" s="70"/>
      <c r="SUA5" s="70"/>
      <c r="SUB5" s="70"/>
      <c r="SUC5" s="70"/>
      <c r="SUD5" s="70"/>
      <c r="SUE5" s="70"/>
      <c r="SUF5" s="70"/>
      <c r="SUG5" s="70"/>
      <c r="SUH5" s="70"/>
      <c r="SUI5" s="70"/>
      <c r="SUJ5" s="70"/>
      <c r="SUK5" s="70"/>
      <c r="SUL5" s="70"/>
      <c r="SUM5" s="70"/>
      <c r="SUN5" s="70"/>
      <c r="SUO5" s="70"/>
      <c r="SUP5" s="70"/>
      <c r="SUQ5" s="70"/>
      <c r="SUR5" s="70"/>
      <c r="SUS5" s="70"/>
      <c r="SUT5" s="70"/>
      <c r="SUU5" s="70"/>
      <c r="SUV5" s="70"/>
      <c r="SUW5" s="70"/>
      <c r="SUX5" s="70"/>
      <c r="SUY5" s="70"/>
      <c r="SUZ5" s="70"/>
      <c r="SVA5" s="70"/>
      <c r="SVB5" s="70"/>
      <c r="SVC5" s="70"/>
      <c r="SVD5" s="70"/>
      <c r="SVE5" s="70"/>
      <c r="SVF5" s="70"/>
      <c r="SVG5" s="70"/>
      <c r="SVH5" s="70"/>
      <c r="SVI5" s="70"/>
      <c r="SVJ5" s="70"/>
      <c r="SVK5" s="70"/>
      <c r="SVL5" s="70"/>
      <c r="SVM5" s="70"/>
      <c r="SVN5" s="70"/>
      <c r="SVO5" s="70"/>
      <c r="SVP5" s="70"/>
      <c r="SVQ5" s="70"/>
      <c r="SVR5" s="70"/>
      <c r="SVS5" s="70"/>
      <c r="SVT5" s="70"/>
      <c r="SVU5" s="70"/>
      <c r="SVV5" s="70"/>
      <c r="SVW5" s="70"/>
      <c r="SVX5" s="70"/>
      <c r="SVY5" s="70"/>
      <c r="SVZ5" s="70"/>
      <c r="SWA5" s="70"/>
      <c r="SWB5" s="70"/>
      <c r="SWC5" s="70"/>
      <c r="SWD5" s="70"/>
      <c r="SWE5" s="70"/>
      <c r="SWF5" s="70"/>
      <c r="SWG5" s="70"/>
      <c r="SWH5" s="70"/>
      <c r="SWI5" s="70"/>
      <c r="SWJ5" s="70"/>
      <c r="SWK5" s="70"/>
      <c r="SWL5" s="70"/>
      <c r="SWM5" s="70"/>
      <c r="SWN5" s="70"/>
      <c r="SWO5" s="70"/>
      <c r="SWP5" s="70"/>
      <c r="SWQ5" s="70"/>
      <c r="SWR5" s="70"/>
      <c r="SWS5" s="70"/>
      <c r="SWT5" s="70"/>
      <c r="SWU5" s="70"/>
      <c r="SWV5" s="70"/>
      <c r="SWW5" s="70"/>
      <c r="SWX5" s="70"/>
      <c r="SWY5" s="70"/>
      <c r="SWZ5" s="70"/>
      <c r="SXA5" s="70"/>
      <c r="SXB5" s="70"/>
      <c r="SXC5" s="70"/>
      <c r="SXD5" s="70"/>
      <c r="SXE5" s="70"/>
      <c r="SXF5" s="70"/>
      <c r="SXG5" s="70"/>
      <c r="SXH5" s="70"/>
      <c r="SXI5" s="70"/>
      <c r="SXJ5" s="70"/>
      <c r="SXK5" s="70"/>
      <c r="SXL5" s="70"/>
      <c r="SXM5" s="70"/>
      <c r="SXN5" s="70"/>
      <c r="SXO5" s="70"/>
      <c r="SXP5" s="70"/>
      <c r="SXQ5" s="70"/>
      <c r="SXR5" s="70"/>
      <c r="SXS5" s="70"/>
      <c r="SXT5" s="70"/>
      <c r="SXU5" s="70"/>
      <c r="SXV5" s="70"/>
      <c r="SXW5" s="70"/>
      <c r="SXX5" s="70"/>
      <c r="SXY5" s="70"/>
      <c r="SXZ5" s="70"/>
      <c r="SYA5" s="70"/>
      <c r="SYB5" s="70"/>
      <c r="SYC5" s="70"/>
      <c r="SYD5" s="70"/>
      <c r="SYE5" s="70"/>
      <c r="SYF5" s="70"/>
      <c r="SYG5" s="70"/>
      <c r="SYH5" s="70"/>
      <c r="SYI5" s="70"/>
      <c r="SYJ5" s="70"/>
      <c r="SYK5" s="70"/>
      <c r="SYL5" s="70"/>
      <c r="SYM5" s="70"/>
      <c r="SYN5" s="70"/>
      <c r="SYO5" s="70"/>
      <c r="SYP5" s="70"/>
      <c r="SYQ5" s="70"/>
      <c r="SYR5" s="70"/>
      <c r="SYS5" s="70"/>
      <c r="SYT5" s="70"/>
      <c r="SYU5" s="70"/>
      <c r="SYV5" s="70"/>
      <c r="SYW5" s="70"/>
      <c r="SYX5" s="70"/>
      <c r="SYY5" s="70"/>
      <c r="SYZ5" s="70"/>
      <c r="SZA5" s="70"/>
      <c r="SZB5" s="70"/>
      <c r="SZC5" s="70"/>
      <c r="SZD5" s="70"/>
      <c r="SZE5" s="70"/>
      <c r="SZF5" s="70"/>
      <c r="SZG5" s="70"/>
      <c r="SZH5" s="70"/>
      <c r="SZI5" s="70"/>
      <c r="SZJ5" s="70"/>
      <c r="SZK5" s="70"/>
      <c r="SZL5" s="70"/>
      <c r="SZM5" s="70"/>
      <c r="SZN5" s="70"/>
      <c r="SZO5" s="70"/>
      <c r="SZP5" s="70"/>
      <c r="SZQ5" s="70"/>
      <c r="SZR5" s="70"/>
      <c r="SZS5" s="70"/>
      <c r="SZT5" s="70"/>
      <c r="SZU5" s="70"/>
      <c r="SZV5" s="70"/>
      <c r="SZW5" s="70"/>
      <c r="SZX5" s="70"/>
      <c r="SZY5" s="70"/>
      <c r="SZZ5" s="70"/>
      <c r="TAA5" s="70"/>
      <c r="TAB5" s="70"/>
      <c r="TAC5" s="70"/>
      <c r="TAD5" s="70"/>
      <c r="TAE5" s="70"/>
      <c r="TAF5" s="70"/>
      <c r="TAG5" s="70"/>
      <c r="TAH5" s="70"/>
      <c r="TAI5" s="70"/>
      <c r="TAJ5" s="70"/>
      <c r="TAK5" s="70"/>
      <c r="TAL5" s="70"/>
      <c r="TAM5" s="70"/>
      <c r="TAN5" s="70"/>
      <c r="TAO5" s="70"/>
      <c r="TAP5" s="70"/>
      <c r="TAQ5" s="70"/>
      <c r="TAR5" s="70"/>
      <c r="TAS5" s="70"/>
      <c r="TAT5" s="70"/>
      <c r="TAU5" s="70"/>
      <c r="TAV5" s="70"/>
      <c r="TAW5" s="70"/>
      <c r="TAX5" s="70"/>
      <c r="TAY5" s="70"/>
      <c r="TAZ5" s="70"/>
      <c r="TBA5" s="70"/>
      <c r="TBB5" s="70"/>
      <c r="TBC5" s="70"/>
      <c r="TBD5" s="70"/>
      <c r="TBE5" s="70"/>
      <c r="TBF5" s="70"/>
      <c r="TBG5" s="70"/>
      <c r="TBH5" s="70"/>
      <c r="TBI5" s="70"/>
      <c r="TBJ5" s="70"/>
      <c r="TBK5" s="70"/>
      <c r="TBL5" s="70"/>
      <c r="TBM5" s="70"/>
      <c r="TBN5" s="70"/>
      <c r="TBO5" s="70"/>
      <c r="TBP5" s="70"/>
      <c r="TBQ5" s="70"/>
      <c r="TBR5" s="70"/>
      <c r="TBS5" s="70"/>
      <c r="TBT5" s="70"/>
      <c r="TBU5" s="70"/>
      <c r="TBV5" s="70"/>
      <c r="TBW5" s="70"/>
      <c r="TBX5" s="70"/>
      <c r="TBY5" s="70"/>
      <c r="TBZ5" s="70"/>
      <c r="TCA5" s="70"/>
      <c r="TCB5" s="70"/>
      <c r="TCC5" s="70"/>
      <c r="TCD5" s="70"/>
      <c r="TCE5" s="70"/>
      <c r="TCF5" s="70"/>
      <c r="TCG5" s="70"/>
      <c r="TCH5" s="70"/>
      <c r="TCI5" s="70"/>
      <c r="TCJ5" s="70"/>
      <c r="TCK5" s="70"/>
      <c r="TCL5" s="70"/>
      <c r="TCM5" s="70"/>
      <c r="TCN5" s="70"/>
      <c r="TCO5" s="70"/>
      <c r="TCP5" s="70"/>
      <c r="TCQ5" s="70"/>
      <c r="TCR5" s="70"/>
      <c r="TCS5" s="70"/>
      <c r="TCT5" s="70"/>
      <c r="TCU5" s="70"/>
      <c r="TCV5" s="70"/>
      <c r="TCW5" s="70"/>
      <c r="TCX5" s="70"/>
      <c r="TCY5" s="70"/>
      <c r="TCZ5" s="70"/>
      <c r="TDA5" s="70"/>
      <c r="TDB5" s="70"/>
      <c r="TDC5" s="70"/>
      <c r="TDD5" s="70"/>
      <c r="TDE5" s="70"/>
      <c r="TDF5" s="70"/>
      <c r="TDG5" s="70"/>
      <c r="TDH5" s="70"/>
      <c r="TDI5" s="70"/>
      <c r="TDJ5" s="70"/>
      <c r="TDK5" s="70"/>
      <c r="TDL5" s="70"/>
      <c r="TDM5" s="70"/>
      <c r="TDN5" s="70"/>
      <c r="TDO5" s="70"/>
      <c r="TDP5" s="70"/>
      <c r="TDQ5" s="70"/>
      <c r="TDR5" s="70"/>
      <c r="TDS5" s="70"/>
      <c r="TDT5" s="70"/>
      <c r="TDU5" s="70"/>
      <c r="TDV5" s="70"/>
      <c r="TDW5" s="70"/>
      <c r="TDX5" s="70"/>
      <c r="TDY5" s="70"/>
      <c r="TDZ5" s="70"/>
      <c r="TEA5" s="70"/>
      <c r="TEB5" s="70"/>
      <c r="TEC5" s="70"/>
      <c r="TED5" s="70"/>
      <c r="TEE5" s="70"/>
      <c r="TEF5" s="70"/>
      <c r="TEG5" s="70"/>
      <c r="TEH5" s="70"/>
      <c r="TEI5" s="70"/>
      <c r="TEJ5" s="70"/>
      <c r="TEK5" s="70"/>
      <c r="TEL5" s="70"/>
      <c r="TEM5" s="70"/>
      <c r="TEN5" s="70"/>
      <c r="TEO5" s="70"/>
      <c r="TEP5" s="70"/>
      <c r="TEQ5" s="70"/>
      <c r="TER5" s="70"/>
      <c r="TES5" s="70"/>
      <c r="TET5" s="70"/>
      <c r="TEU5" s="70"/>
      <c r="TEV5" s="70"/>
      <c r="TEW5" s="70"/>
      <c r="TEX5" s="70"/>
      <c r="TEY5" s="70"/>
      <c r="TEZ5" s="70"/>
      <c r="TFA5" s="70"/>
      <c r="TFB5" s="70"/>
      <c r="TFC5" s="70"/>
      <c r="TFD5" s="70"/>
      <c r="TFE5" s="70"/>
      <c r="TFF5" s="70"/>
      <c r="TFG5" s="70"/>
      <c r="TFH5" s="70"/>
      <c r="TFI5" s="70"/>
      <c r="TFJ5" s="70"/>
      <c r="TFK5" s="70"/>
      <c r="TFL5" s="70"/>
      <c r="TFM5" s="70"/>
      <c r="TFN5" s="70"/>
      <c r="TFO5" s="70"/>
      <c r="TFP5" s="70"/>
      <c r="TFQ5" s="70"/>
      <c r="TFR5" s="70"/>
      <c r="TFS5" s="70"/>
      <c r="TFT5" s="70"/>
      <c r="TFU5" s="70"/>
      <c r="TFV5" s="70"/>
      <c r="TFW5" s="70"/>
      <c r="TFX5" s="70"/>
      <c r="TFY5" s="70"/>
      <c r="TFZ5" s="70"/>
      <c r="TGA5" s="70"/>
      <c r="TGB5" s="70"/>
      <c r="TGC5" s="70"/>
      <c r="TGD5" s="70"/>
      <c r="TGE5" s="70"/>
      <c r="TGF5" s="70"/>
      <c r="TGG5" s="70"/>
      <c r="TGH5" s="70"/>
      <c r="TGI5" s="70"/>
      <c r="TGJ5" s="70"/>
      <c r="TGK5" s="70"/>
      <c r="TGL5" s="70"/>
      <c r="TGM5" s="70"/>
      <c r="TGN5" s="70"/>
      <c r="TGO5" s="70"/>
      <c r="TGP5" s="70"/>
      <c r="TGQ5" s="70"/>
      <c r="TGR5" s="70"/>
      <c r="TGS5" s="70"/>
      <c r="TGT5" s="70"/>
      <c r="TGU5" s="70"/>
      <c r="TGV5" s="70"/>
      <c r="TGW5" s="70"/>
      <c r="TGX5" s="70"/>
      <c r="TGY5" s="70"/>
      <c r="TGZ5" s="70"/>
      <c r="THA5" s="70"/>
      <c r="THB5" s="70"/>
      <c r="THC5" s="70"/>
      <c r="THD5" s="70"/>
      <c r="THE5" s="70"/>
      <c r="THF5" s="70"/>
      <c r="THG5" s="70"/>
      <c r="THH5" s="70"/>
      <c r="THI5" s="70"/>
      <c r="THJ5" s="70"/>
      <c r="THK5" s="70"/>
      <c r="THL5" s="70"/>
      <c r="THM5" s="70"/>
      <c r="THN5" s="70"/>
      <c r="THO5" s="70"/>
      <c r="THP5" s="70"/>
      <c r="THQ5" s="70"/>
      <c r="THR5" s="70"/>
      <c r="THS5" s="70"/>
      <c r="THT5" s="70"/>
      <c r="THU5" s="70"/>
      <c r="THV5" s="70"/>
      <c r="THW5" s="70"/>
      <c r="THX5" s="70"/>
      <c r="THY5" s="70"/>
      <c r="THZ5" s="70"/>
      <c r="TIA5" s="70"/>
      <c r="TIB5" s="70"/>
      <c r="TIC5" s="70"/>
      <c r="TID5" s="70"/>
      <c r="TIE5" s="70"/>
      <c r="TIF5" s="70"/>
      <c r="TIG5" s="70"/>
      <c r="TIH5" s="70"/>
      <c r="TII5" s="70"/>
      <c r="TIJ5" s="70"/>
      <c r="TIK5" s="70"/>
      <c r="TIL5" s="70"/>
      <c r="TIM5" s="70"/>
      <c r="TIN5" s="70"/>
      <c r="TIO5" s="70"/>
      <c r="TIP5" s="70"/>
      <c r="TIQ5" s="70"/>
      <c r="TIR5" s="70"/>
      <c r="TIS5" s="70"/>
      <c r="TIT5" s="70"/>
      <c r="TIU5" s="70"/>
      <c r="TIV5" s="70"/>
      <c r="TIW5" s="70"/>
      <c r="TIX5" s="70"/>
      <c r="TIY5" s="70"/>
      <c r="TIZ5" s="70"/>
      <c r="TJA5" s="70"/>
      <c r="TJB5" s="70"/>
      <c r="TJC5" s="70"/>
      <c r="TJD5" s="70"/>
      <c r="TJE5" s="70"/>
      <c r="TJF5" s="70"/>
      <c r="TJG5" s="70"/>
      <c r="TJH5" s="70"/>
      <c r="TJI5" s="70"/>
      <c r="TJJ5" s="70"/>
      <c r="TJK5" s="70"/>
      <c r="TJL5" s="70"/>
      <c r="TJM5" s="70"/>
      <c r="TJN5" s="70"/>
      <c r="TJO5" s="70"/>
      <c r="TJP5" s="70"/>
      <c r="TJQ5" s="70"/>
      <c r="TJR5" s="70"/>
      <c r="TJS5" s="70"/>
      <c r="TJT5" s="70"/>
      <c r="TJU5" s="70"/>
      <c r="TJV5" s="70"/>
      <c r="TJW5" s="70"/>
      <c r="TJX5" s="70"/>
      <c r="TJY5" s="70"/>
      <c r="TJZ5" s="70"/>
      <c r="TKA5" s="70"/>
      <c r="TKB5" s="70"/>
      <c r="TKC5" s="70"/>
      <c r="TKD5" s="70"/>
      <c r="TKE5" s="70"/>
      <c r="TKF5" s="70"/>
      <c r="TKG5" s="70"/>
      <c r="TKH5" s="70"/>
      <c r="TKI5" s="70"/>
      <c r="TKJ5" s="70"/>
      <c r="TKK5" s="70"/>
      <c r="TKL5" s="70"/>
      <c r="TKM5" s="70"/>
      <c r="TKN5" s="70"/>
      <c r="TKO5" s="70"/>
      <c r="TKP5" s="70"/>
      <c r="TKQ5" s="70"/>
      <c r="TKR5" s="70"/>
      <c r="TKS5" s="70"/>
      <c r="TKT5" s="70"/>
      <c r="TKU5" s="70"/>
      <c r="TKV5" s="70"/>
      <c r="TKW5" s="70"/>
      <c r="TKX5" s="70"/>
      <c r="TKY5" s="70"/>
      <c r="TKZ5" s="70"/>
      <c r="TLA5" s="70"/>
      <c r="TLB5" s="70"/>
      <c r="TLC5" s="70"/>
      <c r="TLD5" s="70"/>
      <c r="TLE5" s="70"/>
      <c r="TLF5" s="70"/>
      <c r="TLG5" s="70"/>
      <c r="TLH5" s="70"/>
      <c r="TLI5" s="70"/>
      <c r="TLJ5" s="70"/>
      <c r="TLK5" s="70"/>
      <c r="TLL5" s="70"/>
      <c r="TLM5" s="70"/>
      <c r="TLN5" s="70"/>
      <c r="TLO5" s="70"/>
      <c r="TLP5" s="70"/>
      <c r="TLQ5" s="70"/>
      <c r="TLR5" s="70"/>
      <c r="TLS5" s="70"/>
      <c r="TLT5" s="70"/>
      <c r="TLU5" s="70"/>
      <c r="TLV5" s="70"/>
      <c r="TLW5" s="70"/>
      <c r="TLX5" s="70"/>
      <c r="TLY5" s="70"/>
      <c r="TLZ5" s="70"/>
      <c r="TMA5" s="70"/>
      <c r="TMB5" s="70"/>
      <c r="TMC5" s="70"/>
      <c r="TMD5" s="70"/>
      <c r="TME5" s="70"/>
      <c r="TMF5" s="70"/>
      <c r="TMG5" s="70"/>
      <c r="TMH5" s="70"/>
      <c r="TMI5" s="70"/>
      <c r="TMJ5" s="70"/>
      <c r="TMK5" s="70"/>
      <c r="TML5" s="70"/>
      <c r="TMM5" s="70"/>
      <c r="TMN5" s="70"/>
      <c r="TMO5" s="70"/>
      <c r="TMP5" s="70"/>
      <c r="TMQ5" s="70"/>
      <c r="TMR5" s="70"/>
      <c r="TMS5" s="70"/>
      <c r="TMT5" s="70"/>
      <c r="TMU5" s="70"/>
      <c r="TMV5" s="70"/>
      <c r="TMW5" s="70"/>
      <c r="TMX5" s="70"/>
      <c r="TMY5" s="70"/>
      <c r="TMZ5" s="70"/>
      <c r="TNA5" s="70"/>
      <c r="TNB5" s="70"/>
      <c r="TNC5" s="70"/>
      <c r="TND5" s="70"/>
      <c r="TNE5" s="70"/>
      <c r="TNF5" s="70"/>
      <c r="TNG5" s="70"/>
      <c r="TNH5" s="70"/>
      <c r="TNI5" s="70"/>
      <c r="TNJ5" s="70"/>
      <c r="TNK5" s="70"/>
      <c r="TNL5" s="70"/>
      <c r="TNM5" s="70"/>
      <c r="TNN5" s="70"/>
      <c r="TNO5" s="70"/>
      <c r="TNP5" s="70"/>
      <c r="TNQ5" s="70"/>
      <c r="TNR5" s="70"/>
      <c r="TNS5" s="70"/>
      <c r="TNT5" s="70"/>
      <c r="TNU5" s="70"/>
      <c r="TNV5" s="70"/>
      <c r="TNW5" s="70"/>
      <c r="TNX5" s="70"/>
      <c r="TNY5" s="70"/>
      <c r="TNZ5" s="70"/>
      <c r="TOA5" s="70"/>
      <c r="TOB5" s="70"/>
      <c r="TOC5" s="70"/>
      <c r="TOD5" s="70"/>
      <c r="TOE5" s="70"/>
      <c r="TOF5" s="70"/>
      <c r="TOG5" s="70"/>
      <c r="TOH5" s="70"/>
      <c r="TOI5" s="70"/>
      <c r="TOJ5" s="70"/>
      <c r="TOK5" s="70"/>
      <c r="TOL5" s="70"/>
      <c r="TOM5" s="70"/>
      <c r="TON5" s="70"/>
      <c r="TOO5" s="70"/>
      <c r="TOP5" s="70"/>
      <c r="TOQ5" s="70"/>
      <c r="TOR5" s="70"/>
      <c r="TOS5" s="70"/>
      <c r="TOT5" s="70"/>
      <c r="TOU5" s="70"/>
      <c r="TOV5" s="70"/>
      <c r="TOW5" s="70"/>
      <c r="TOX5" s="70"/>
      <c r="TOY5" s="70"/>
      <c r="TOZ5" s="70"/>
      <c r="TPA5" s="70"/>
      <c r="TPB5" s="70"/>
      <c r="TPC5" s="70"/>
      <c r="TPD5" s="70"/>
      <c r="TPE5" s="70"/>
      <c r="TPF5" s="70"/>
      <c r="TPG5" s="70"/>
      <c r="TPH5" s="70"/>
      <c r="TPI5" s="70"/>
      <c r="TPJ5" s="70"/>
      <c r="TPK5" s="70"/>
      <c r="TPL5" s="70"/>
      <c r="TPM5" s="70"/>
      <c r="TPN5" s="70"/>
      <c r="TPO5" s="70"/>
      <c r="TPP5" s="70"/>
      <c r="TPQ5" s="70"/>
      <c r="TPR5" s="70"/>
      <c r="TPS5" s="70"/>
      <c r="TPT5" s="70"/>
      <c r="TPU5" s="70"/>
      <c r="TPV5" s="70"/>
      <c r="TPW5" s="70"/>
      <c r="TPX5" s="70"/>
      <c r="TPY5" s="70"/>
      <c r="TPZ5" s="70"/>
      <c r="TQA5" s="70"/>
      <c r="TQB5" s="70"/>
      <c r="TQC5" s="70"/>
      <c r="TQD5" s="70"/>
      <c r="TQE5" s="70"/>
      <c r="TQF5" s="70"/>
      <c r="TQG5" s="70"/>
      <c r="TQH5" s="70"/>
      <c r="TQI5" s="70"/>
      <c r="TQJ5" s="70"/>
      <c r="TQK5" s="70"/>
      <c r="TQL5" s="70"/>
      <c r="TQM5" s="70"/>
      <c r="TQN5" s="70"/>
      <c r="TQO5" s="70"/>
      <c r="TQP5" s="70"/>
      <c r="TQQ5" s="70"/>
      <c r="TQR5" s="70"/>
      <c r="TQS5" s="70"/>
      <c r="TQT5" s="70"/>
      <c r="TQU5" s="70"/>
      <c r="TQV5" s="70"/>
      <c r="TQW5" s="70"/>
      <c r="TQX5" s="70"/>
      <c r="TQY5" s="70"/>
      <c r="TQZ5" s="70"/>
      <c r="TRA5" s="70"/>
      <c r="TRB5" s="70"/>
      <c r="TRC5" s="70"/>
      <c r="TRD5" s="70"/>
      <c r="TRE5" s="70"/>
      <c r="TRF5" s="70"/>
      <c r="TRG5" s="70"/>
      <c r="TRH5" s="70"/>
      <c r="TRI5" s="70"/>
      <c r="TRJ5" s="70"/>
      <c r="TRK5" s="70"/>
      <c r="TRL5" s="70"/>
      <c r="TRM5" s="70"/>
      <c r="TRN5" s="70"/>
      <c r="TRO5" s="70"/>
      <c r="TRP5" s="70"/>
      <c r="TRQ5" s="70"/>
      <c r="TRR5" s="70"/>
      <c r="TRS5" s="70"/>
      <c r="TRT5" s="70"/>
      <c r="TRU5" s="70"/>
      <c r="TRV5" s="70"/>
      <c r="TRW5" s="70"/>
      <c r="TRX5" s="70"/>
      <c r="TRY5" s="70"/>
      <c r="TRZ5" s="70"/>
      <c r="TSA5" s="70"/>
      <c r="TSB5" s="70"/>
      <c r="TSC5" s="70"/>
      <c r="TSD5" s="70"/>
      <c r="TSE5" s="70"/>
      <c r="TSF5" s="70"/>
      <c r="TSG5" s="70"/>
      <c r="TSH5" s="70"/>
      <c r="TSI5" s="70"/>
      <c r="TSJ5" s="70"/>
      <c r="TSK5" s="70"/>
      <c r="TSL5" s="70"/>
      <c r="TSM5" s="70"/>
      <c r="TSN5" s="70"/>
      <c r="TSO5" s="70"/>
      <c r="TSP5" s="70"/>
      <c r="TSQ5" s="70"/>
      <c r="TSR5" s="70"/>
      <c r="TSS5" s="70"/>
      <c r="TST5" s="70"/>
      <c r="TSU5" s="70"/>
      <c r="TSV5" s="70"/>
      <c r="TSW5" s="70"/>
      <c r="TSX5" s="70"/>
      <c r="TSY5" s="70"/>
      <c r="TSZ5" s="70"/>
      <c r="TTA5" s="70"/>
      <c r="TTB5" s="70"/>
      <c r="TTC5" s="70"/>
      <c r="TTD5" s="70"/>
      <c r="TTE5" s="70"/>
      <c r="TTF5" s="70"/>
      <c r="TTG5" s="70"/>
      <c r="TTH5" s="70"/>
      <c r="TTI5" s="70"/>
      <c r="TTJ5" s="70"/>
      <c r="TTK5" s="70"/>
      <c r="TTL5" s="70"/>
      <c r="TTM5" s="70"/>
      <c r="TTN5" s="70"/>
      <c r="TTO5" s="70"/>
      <c r="TTP5" s="70"/>
      <c r="TTQ5" s="70"/>
      <c r="TTR5" s="70"/>
      <c r="TTS5" s="70"/>
      <c r="TTT5" s="70"/>
      <c r="TTU5" s="70"/>
      <c r="TTV5" s="70"/>
      <c r="TTW5" s="70"/>
      <c r="TTX5" s="70"/>
      <c r="TTY5" s="70"/>
      <c r="TTZ5" s="70"/>
      <c r="TUA5" s="70"/>
      <c r="TUB5" s="70"/>
      <c r="TUC5" s="70"/>
      <c r="TUD5" s="70"/>
      <c r="TUE5" s="70"/>
      <c r="TUF5" s="70"/>
      <c r="TUG5" s="70"/>
      <c r="TUH5" s="70"/>
      <c r="TUI5" s="70"/>
      <c r="TUJ5" s="70"/>
      <c r="TUK5" s="70"/>
      <c r="TUL5" s="70"/>
      <c r="TUM5" s="70"/>
      <c r="TUN5" s="70"/>
      <c r="TUO5" s="70"/>
      <c r="TUP5" s="70"/>
      <c r="TUQ5" s="70"/>
      <c r="TUR5" s="70"/>
      <c r="TUS5" s="70"/>
      <c r="TUT5" s="70"/>
      <c r="TUU5" s="70"/>
      <c r="TUV5" s="70"/>
      <c r="TUW5" s="70"/>
      <c r="TUX5" s="70"/>
      <c r="TUY5" s="70"/>
      <c r="TUZ5" s="70"/>
      <c r="TVA5" s="70"/>
      <c r="TVB5" s="70"/>
      <c r="TVC5" s="70"/>
      <c r="TVD5" s="70"/>
      <c r="TVE5" s="70"/>
      <c r="TVF5" s="70"/>
      <c r="TVG5" s="70"/>
      <c r="TVH5" s="70"/>
      <c r="TVI5" s="70"/>
      <c r="TVJ5" s="70"/>
      <c r="TVK5" s="70"/>
      <c r="TVL5" s="70"/>
      <c r="TVM5" s="70"/>
      <c r="TVN5" s="70"/>
      <c r="TVO5" s="70"/>
      <c r="TVP5" s="70"/>
      <c r="TVQ5" s="70"/>
      <c r="TVR5" s="70"/>
      <c r="TVS5" s="70"/>
      <c r="TVT5" s="70"/>
      <c r="TVU5" s="70"/>
      <c r="TVV5" s="70"/>
      <c r="TVW5" s="70"/>
      <c r="TVX5" s="70"/>
      <c r="TVY5" s="70"/>
      <c r="TVZ5" s="70"/>
      <c r="TWA5" s="70"/>
      <c r="TWB5" s="70"/>
      <c r="TWC5" s="70"/>
      <c r="TWD5" s="70"/>
      <c r="TWE5" s="70"/>
      <c r="TWF5" s="70"/>
      <c r="TWG5" s="70"/>
      <c r="TWH5" s="70"/>
      <c r="TWI5" s="70"/>
      <c r="TWJ5" s="70"/>
      <c r="TWK5" s="70"/>
      <c r="TWL5" s="70"/>
      <c r="TWM5" s="70"/>
      <c r="TWN5" s="70"/>
      <c r="TWO5" s="70"/>
      <c r="TWP5" s="70"/>
      <c r="TWQ5" s="70"/>
      <c r="TWR5" s="70"/>
      <c r="TWS5" s="70"/>
      <c r="TWT5" s="70"/>
      <c r="TWU5" s="70"/>
      <c r="TWV5" s="70"/>
      <c r="TWW5" s="70"/>
      <c r="TWX5" s="70"/>
      <c r="TWY5" s="70"/>
      <c r="TWZ5" s="70"/>
      <c r="TXA5" s="70"/>
      <c r="TXB5" s="70"/>
      <c r="TXC5" s="70"/>
      <c r="TXD5" s="70"/>
      <c r="TXE5" s="70"/>
      <c r="TXF5" s="70"/>
      <c r="TXG5" s="70"/>
      <c r="TXH5" s="70"/>
      <c r="TXI5" s="70"/>
      <c r="TXJ5" s="70"/>
      <c r="TXK5" s="70"/>
      <c r="TXL5" s="70"/>
      <c r="TXM5" s="70"/>
      <c r="TXN5" s="70"/>
      <c r="TXO5" s="70"/>
      <c r="TXP5" s="70"/>
      <c r="TXQ5" s="70"/>
      <c r="TXR5" s="70"/>
      <c r="TXS5" s="70"/>
      <c r="TXT5" s="70"/>
      <c r="TXU5" s="70"/>
      <c r="TXV5" s="70"/>
      <c r="TXW5" s="70"/>
      <c r="TXX5" s="70"/>
      <c r="TXY5" s="70"/>
      <c r="TXZ5" s="70"/>
      <c r="TYA5" s="70"/>
      <c r="TYB5" s="70"/>
      <c r="TYC5" s="70"/>
      <c r="TYD5" s="70"/>
      <c r="TYE5" s="70"/>
      <c r="TYF5" s="70"/>
      <c r="TYG5" s="70"/>
      <c r="TYH5" s="70"/>
      <c r="TYI5" s="70"/>
      <c r="TYJ5" s="70"/>
      <c r="TYK5" s="70"/>
      <c r="TYL5" s="70"/>
      <c r="TYM5" s="70"/>
      <c r="TYN5" s="70"/>
      <c r="TYO5" s="70"/>
      <c r="TYP5" s="70"/>
      <c r="TYQ5" s="70"/>
      <c r="TYR5" s="70"/>
      <c r="TYS5" s="70"/>
      <c r="TYT5" s="70"/>
      <c r="TYU5" s="70"/>
      <c r="TYV5" s="70"/>
      <c r="TYW5" s="70"/>
      <c r="TYX5" s="70"/>
      <c r="TYY5" s="70"/>
      <c r="TYZ5" s="70"/>
      <c r="TZA5" s="70"/>
      <c r="TZB5" s="70"/>
      <c r="TZC5" s="70"/>
      <c r="TZD5" s="70"/>
      <c r="TZE5" s="70"/>
      <c r="TZF5" s="70"/>
      <c r="TZG5" s="70"/>
      <c r="TZH5" s="70"/>
      <c r="TZI5" s="70"/>
      <c r="TZJ5" s="70"/>
      <c r="TZK5" s="70"/>
      <c r="TZL5" s="70"/>
      <c r="TZM5" s="70"/>
      <c r="TZN5" s="70"/>
      <c r="TZO5" s="70"/>
      <c r="TZP5" s="70"/>
      <c r="TZQ5" s="70"/>
      <c r="TZR5" s="70"/>
      <c r="TZS5" s="70"/>
      <c r="TZT5" s="70"/>
      <c r="TZU5" s="70"/>
      <c r="TZV5" s="70"/>
      <c r="TZW5" s="70"/>
      <c r="TZX5" s="70"/>
      <c r="TZY5" s="70"/>
      <c r="TZZ5" s="70"/>
      <c r="UAA5" s="70"/>
      <c r="UAB5" s="70"/>
      <c r="UAC5" s="70"/>
      <c r="UAD5" s="70"/>
      <c r="UAE5" s="70"/>
      <c r="UAF5" s="70"/>
      <c r="UAG5" s="70"/>
      <c r="UAH5" s="70"/>
      <c r="UAI5" s="70"/>
      <c r="UAJ5" s="70"/>
      <c r="UAK5" s="70"/>
      <c r="UAL5" s="70"/>
      <c r="UAM5" s="70"/>
      <c r="UAN5" s="70"/>
      <c r="UAO5" s="70"/>
      <c r="UAP5" s="70"/>
      <c r="UAQ5" s="70"/>
      <c r="UAR5" s="70"/>
      <c r="UAS5" s="70"/>
      <c r="UAT5" s="70"/>
      <c r="UAU5" s="70"/>
      <c r="UAV5" s="70"/>
      <c r="UAW5" s="70"/>
      <c r="UAX5" s="70"/>
      <c r="UAY5" s="70"/>
      <c r="UAZ5" s="70"/>
      <c r="UBA5" s="70"/>
      <c r="UBB5" s="70"/>
      <c r="UBC5" s="70"/>
      <c r="UBD5" s="70"/>
      <c r="UBE5" s="70"/>
      <c r="UBF5" s="70"/>
      <c r="UBG5" s="70"/>
      <c r="UBH5" s="70"/>
      <c r="UBI5" s="70"/>
      <c r="UBJ5" s="70"/>
      <c r="UBK5" s="70"/>
      <c r="UBL5" s="70"/>
      <c r="UBM5" s="70"/>
      <c r="UBN5" s="70"/>
      <c r="UBO5" s="70"/>
      <c r="UBP5" s="70"/>
      <c r="UBQ5" s="70"/>
      <c r="UBR5" s="70"/>
      <c r="UBS5" s="70"/>
      <c r="UBT5" s="70"/>
      <c r="UBU5" s="70"/>
      <c r="UBV5" s="70"/>
      <c r="UBW5" s="70"/>
      <c r="UBX5" s="70"/>
      <c r="UBY5" s="70"/>
      <c r="UBZ5" s="70"/>
      <c r="UCA5" s="70"/>
      <c r="UCB5" s="70"/>
      <c r="UCC5" s="70"/>
      <c r="UCD5" s="70"/>
      <c r="UCE5" s="70"/>
      <c r="UCF5" s="70"/>
      <c r="UCG5" s="70"/>
      <c r="UCH5" s="70"/>
      <c r="UCI5" s="70"/>
      <c r="UCJ5" s="70"/>
      <c r="UCK5" s="70"/>
      <c r="UCL5" s="70"/>
      <c r="UCM5" s="70"/>
      <c r="UCN5" s="70"/>
      <c r="UCO5" s="70"/>
      <c r="UCP5" s="70"/>
      <c r="UCQ5" s="70"/>
      <c r="UCR5" s="70"/>
      <c r="UCS5" s="70"/>
      <c r="UCT5" s="70"/>
      <c r="UCU5" s="70"/>
      <c r="UCV5" s="70"/>
      <c r="UCW5" s="70"/>
      <c r="UCX5" s="70"/>
      <c r="UCY5" s="70"/>
      <c r="UCZ5" s="70"/>
      <c r="UDA5" s="70"/>
      <c r="UDB5" s="70"/>
      <c r="UDC5" s="70"/>
      <c r="UDD5" s="70"/>
      <c r="UDE5" s="70"/>
      <c r="UDF5" s="70"/>
      <c r="UDG5" s="70"/>
      <c r="UDH5" s="70"/>
      <c r="UDI5" s="70"/>
      <c r="UDJ5" s="70"/>
      <c r="UDK5" s="70"/>
      <c r="UDL5" s="70"/>
      <c r="UDM5" s="70"/>
      <c r="UDN5" s="70"/>
      <c r="UDO5" s="70"/>
      <c r="UDP5" s="70"/>
      <c r="UDQ5" s="70"/>
      <c r="UDR5" s="70"/>
      <c r="UDS5" s="70"/>
      <c r="UDT5" s="70"/>
      <c r="UDU5" s="70"/>
      <c r="UDV5" s="70"/>
      <c r="UDW5" s="70"/>
      <c r="UDX5" s="70"/>
      <c r="UDY5" s="70"/>
      <c r="UDZ5" s="70"/>
      <c r="UEA5" s="70"/>
      <c r="UEB5" s="70"/>
      <c r="UEC5" s="70"/>
      <c r="UED5" s="70"/>
      <c r="UEE5" s="70"/>
      <c r="UEF5" s="70"/>
      <c r="UEG5" s="70"/>
      <c r="UEH5" s="70"/>
      <c r="UEI5" s="70"/>
      <c r="UEJ5" s="70"/>
      <c r="UEK5" s="70"/>
      <c r="UEL5" s="70"/>
      <c r="UEM5" s="70"/>
      <c r="UEN5" s="70"/>
      <c r="UEO5" s="70"/>
      <c r="UEP5" s="70"/>
      <c r="UEQ5" s="70"/>
      <c r="UER5" s="70"/>
      <c r="UES5" s="70"/>
      <c r="UET5" s="70"/>
      <c r="UEU5" s="70"/>
      <c r="UEV5" s="70"/>
      <c r="UEW5" s="70"/>
      <c r="UEX5" s="70"/>
      <c r="UEY5" s="70"/>
      <c r="UEZ5" s="70"/>
      <c r="UFA5" s="70"/>
      <c r="UFB5" s="70"/>
      <c r="UFC5" s="70"/>
      <c r="UFD5" s="70"/>
      <c r="UFE5" s="70"/>
      <c r="UFF5" s="70"/>
      <c r="UFG5" s="70"/>
      <c r="UFH5" s="70"/>
      <c r="UFI5" s="70"/>
      <c r="UFJ5" s="70"/>
      <c r="UFK5" s="70"/>
      <c r="UFL5" s="70"/>
      <c r="UFM5" s="70"/>
      <c r="UFN5" s="70"/>
      <c r="UFO5" s="70"/>
      <c r="UFP5" s="70"/>
      <c r="UFQ5" s="70"/>
      <c r="UFR5" s="70"/>
      <c r="UFS5" s="70"/>
      <c r="UFT5" s="70"/>
      <c r="UFU5" s="70"/>
      <c r="UFV5" s="70"/>
      <c r="UFW5" s="70"/>
      <c r="UFX5" s="70"/>
      <c r="UFY5" s="70"/>
      <c r="UFZ5" s="70"/>
      <c r="UGA5" s="70"/>
      <c r="UGB5" s="70"/>
      <c r="UGC5" s="70"/>
      <c r="UGD5" s="70"/>
      <c r="UGE5" s="70"/>
      <c r="UGF5" s="70"/>
      <c r="UGG5" s="70"/>
      <c r="UGH5" s="70"/>
      <c r="UGI5" s="70"/>
      <c r="UGJ5" s="70"/>
      <c r="UGK5" s="70"/>
      <c r="UGL5" s="70"/>
      <c r="UGM5" s="70"/>
      <c r="UGN5" s="70"/>
      <c r="UGO5" s="70"/>
      <c r="UGP5" s="70"/>
      <c r="UGQ5" s="70"/>
      <c r="UGR5" s="70"/>
      <c r="UGS5" s="70"/>
      <c r="UGT5" s="70"/>
      <c r="UGU5" s="70"/>
      <c r="UGV5" s="70"/>
      <c r="UGW5" s="70"/>
      <c r="UGX5" s="70"/>
      <c r="UGY5" s="70"/>
      <c r="UGZ5" s="70"/>
      <c r="UHA5" s="70"/>
      <c r="UHB5" s="70"/>
      <c r="UHC5" s="70"/>
      <c r="UHD5" s="70"/>
      <c r="UHE5" s="70"/>
      <c r="UHF5" s="70"/>
      <c r="UHG5" s="70"/>
      <c r="UHH5" s="70"/>
      <c r="UHI5" s="70"/>
      <c r="UHJ5" s="70"/>
      <c r="UHK5" s="70"/>
      <c r="UHL5" s="70"/>
      <c r="UHM5" s="70"/>
      <c r="UHN5" s="70"/>
      <c r="UHO5" s="70"/>
      <c r="UHP5" s="70"/>
      <c r="UHQ5" s="70"/>
      <c r="UHR5" s="70"/>
      <c r="UHS5" s="70"/>
      <c r="UHT5" s="70"/>
      <c r="UHU5" s="70"/>
      <c r="UHV5" s="70"/>
      <c r="UHW5" s="70"/>
      <c r="UHX5" s="70"/>
      <c r="UHY5" s="70"/>
      <c r="UHZ5" s="70"/>
      <c r="UIA5" s="70"/>
      <c r="UIB5" s="70"/>
      <c r="UIC5" s="70"/>
      <c r="UID5" s="70"/>
      <c r="UIE5" s="70"/>
      <c r="UIF5" s="70"/>
      <c r="UIG5" s="70"/>
      <c r="UIH5" s="70"/>
      <c r="UII5" s="70"/>
      <c r="UIJ5" s="70"/>
      <c r="UIK5" s="70"/>
      <c r="UIL5" s="70"/>
      <c r="UIM5" s="70"/>
      <c r="UIN5" s="70"/>
      <c r="UIO5" s="70"/>
      <c r="UIP5" s="70"/>
      <c r="UIQ5" s="70"/>
      <c r="UIR5" s="70"/>
      <c r="UIS5" s="70"/>
      <c r="UIT5" s="70"/>
      <c r="UIU5" s="70"/>
      <c r="UIV5" s="70"/>
      <c r="UIW5" s="70"/>
      <c r="UIX5" s="70"/>
      <c r="UIY5" s="70"/>
      <c r="UIZ5" s="70"/>
      <c r="UJA5" s="70"/>
      <c r="UJB5" s="70"/>
      <c r="UJC5" s="70"/>
      <c r="UJD5" s="70"/>
      <c r="UJE5" s="70"/>
      <c r="UJF5" s="70"/>
      <c r="UJG5" s="70"/>
      <c r="UJH5" s="70"/>
      <c r="UJI5" s="70"/>
      <c r="UJJ5" s="70"/>
      <c r="UJK5" s="70"/>
      <c r="UJL5" s="70"/>
      <c r="UJM5" s="70"/>
      <c r="UJN5" s="70"/>
      <c r="UJO5" s="70"/>
      <c r="UJP5" s="70"/>
      <c r="UJQ5" s="70"/>
      <c r="UJR5" s="70"/>
      <c r="UJS5" s="70"/>
      <c r="UJT5" s="70"/>
      <c r="UJU5" s="70"/>
      <c r="UJV5" s="70"/>
      <c r="UJW5" s="70"/>
      <c r="UJX5" s="70"/>
      <c r="UJY5" s="70"/>
      <c r="UJZ5" s="70"/>
      <c r="UKA5" s="70"/>
      <c r="UKB5" s="70"/>
      <c r="UKC5" s="70"/>
      <c r="UKD5" s="70"/>
      <c r="UKE5" s="70"/>
      <c r="UKF5" s="70"/>
      <c r="UKG5" s="70"/>
      <c r="UKH5" s="70"/>
      <c r="UKI5" s="70"/>
      <c r="UKJ5" s="70"/>
      <c r="UKK5" s="70"/>
      <c r="UKL5" s="70"/>
      <c r="UKM5" s="70"/>
      <c r="UKN5" s="70"/>
      <c r="UKO5" s="70"/>
      <c r="UKP5" s="70"/>
      <c r="UKQ5" s="70"/>
      <c r="UKR5" s="70"/>
      <c r="UKS5" s="70"/>
      <c r="UKT5" s="70"/>
      <c r="UKU5" s="70"/>
      <c r="UKV5" s="70"/>
      <c r="UKW5" s="70"/>
      <c r="UKX5" s="70"/>
      <c r="UKY5" s="70"/>
      <c r="UKZ5" s="70"/>
      <c r="ULA5" s="70"/>
      <c r="ULB5" s="70"/>
      <c r="ULC5" s="70"/>
      <c r="ULD5" s="70"/>
      <c r="ULE5" s="70"/>
      <c r="ULF5" s="70"/>
      <c r="ULG5" s="70"/>
      <c r="ULH5" s="70"/>
      <c r="ULI5" s="70"/>
      <c r="ULJ5" s="70"/>
      <c r="ULK5" s="70"/>
      <c r="ULL5" s="70"/>
      <c r="ULM5" s="70"/>
      <c r="ULN5" s="70"/>
      <c r="ULO5" s="70"/>
      <c r="ULP5" s="70"/>
      <c r="ULQ5" s="70"/>
      <c r="ULR5" s="70"/>
      <c r="ULS5" s="70"/>
      <c r="ULT5" s="70"/>
      <c r="ULU5" s="70"/>
      <c r="ULV5" s="70"/>
      <c r="ULW5" s="70"/>
      <c r="ULX5" s="70"/>
      <c r="ULY5" s="70"/>
      <c r="ULZ5" s="70"/>
      <c r="UMA5" s="70"/>
      <c r="UMB5" s="70"/>
      <c r="UMC5" s="70"/>
      <c r="UMD5" s="70"/>
      <c r="UME5" s="70"/>
      <c r="UMF5" s="70"/>
      <c r="UMG5" s="70"/>
      <c r="UMH5" s="70"/>
      <c r="UMI5" s="70"/>
      <c r="UMJ5" s="70"/>
      <c r="UMK5" s="70"/>
      <c r="UML5" s="70"/>
      <c r="UMM5" s="70"/>
      <c r="UMN5" s="70"/>
      <c r="UMO5" s="70"/>
      <c r="UMP5" s="70"/>
      <c r="UMQ5" s="70"/>
      <c r="UMR5" s="70"/>
      <c r="UMS5" s="70"/>
      <c r="UMT5" s="70"/>
      <c r="UMU5" s="70"/>
      <c r="UMV5" s="70"/>
      <c r="UMW5" s="70"/>
      <c r="UMX5" s="70"/>
      <c r="UMY5" s="70"/>
      <c r="UMZ5" s="70"/>
      <c r="UNA5" s="70"/>
      <c r="UNB5" s="70"/>
      <c r="UNC5" s="70"/>
      <c r="UND5" s="70"/>
      <c r="UNE5" s="70"/>
      <c r="UNF5" s="70"/>
      <c r="UNG5" s="70"/>
      <c r="UNH5" s="70"/>
      <c r="UNI5" s="70"/>
      <c r="UNJ5" s="70"/>
      <c r="UNK5" s="70"/>
      <c r="UNL5" s="70"/>
      <c r="UNM5" s="70"/>
      <c r="UNN5" s="70"/>
      <c r="UNO5" s="70"/>
      <c r="UNP5" s="70"/>
      <c r="UNQ5" s="70"/>
      <c r="UNR5" s="70"/>
      <c r="UNS5" s="70"/>
      <c r="UNT5" s="70"/>
      <c r="UNU5" s="70"/>
      <c r="UNV5" s="70"/>
      <c r="UNW5" s="70"/>
      <c r="UNX5" s="70"/>
      <c r="UNY5" s="70"/>
      <c r="UNZ5" s="70"/>
      <c r="UOA5" s="70"/>
      <c r="UOB5" s="70"/>
      <c r="UOC5" s="70"/>
      <c r="UOD5" s="70"/>
      <c r="UOE5" s="70"/>
      <c r="UOF5" s="70"/>
      <c r="UOG5" s="70"/>
      <c r="UOH5" s="70"/>
      <c r="UOI5" s="70"/>
      <c r="UOJ5" s="70"/>
      <c r="UOK5" s="70"/>
      <c r="UOL5" s="70"/>
      <c r="UOM5" s="70"/>
      <c r="UON5" s="70"/>
      <c r="UOO5" s="70"/>
      <c r="UOP5" s="70"/>
      <c r="UOQ5" s="70"/>
      <c r="UOR5" s="70"/>
      <c r="UOS5" s="70"/>
      <c r="UOT5" s="70"/>
      <c r="UOU5" s="70"/>
      <c r="UOV5" s="70"/>
      <c r="UOW5" s="70"/>
      <c r="UOX5" s="70"/>
      <c r="UOY5" s="70"/>
      <c r="UOZ5" s="70"/>
      <c r="UPA5" s="70"/>
      <c r="UPB5" s="70"/>
      <c r="UPC5" s="70"/>
      <c r="UPD5" s="70"/>
      <c r="UPE5" s="70"/>
      <c r="UPF5" s="70"/>
      <c r="UPG5" s="70"/>
      <c r="UPH5" s="70"/>
      <c r="UPI5" s="70"/>
      <c r="UPJ5" s="70"/>
      <c r="UPK5" s="70"/>
      <c r="UPL5" s="70"/>
      <c r="UPM5" s="70"/>
      <c r="UPN5" s="70"/>
      <c r="UPO5" s="70"/>
      <c r="UPP5" s="70"/>
      <c r="UPQ5" s="70"/>
      <c r="UPR5" s="70"/>
      <c r="UPS5" s="70"/>
      <c r="UPT5" s="70"/>
      <c r="UPU5" s="70"/>
      <c r="UPV5" s="70"/>
      <c r="UPW5" s="70"/>
      <c r="UPX5" s="70"/>
      <c r="UPY5" s="70"/>
      <c r="UPZ5" s="70"/>
      <c r="UQA5" s="70"/>
      <c r="UQB5" s="70"/>
      <c r="UQC5" s="70"/>
      <c r="UQD5" s="70"/>
      <c r="UQE5" s="70"/>
      <c r="UQF5" s="70"/>
      <c r="UQG5" s="70"/>
      <c r="UQH5" s="70"/>
      <c r="UQI5" s="70"/>
      <c r="UQJ5" s="70"/>
      <c r="UQK5" s="70"/>
      <c r="UQL5" s="70"/>
      <c r="UQM5" s="70"/>
      <c r="UQN5" s="70"/>
      <c r="UQO5" s="70"/>
      <c r="UQP5" s="70"/>
      <c r="UQQ5" s="70"/>
      <c r="UQR5" s="70"/>
      <c r="UQS5" s="70"/>
      <c r="UQT5" s="70"/>
      <c r="UQU5" s="70"/>
      <c r="UQV5" s="70"/>
      <c r="UQW5" s="70"/>
      <c r="UQX5" s="70"/>
      <c r="UQY5" s="70"/>
      <c r="UQZ5" s="70"/>
      <c r="URA5" s="70"/>
      <c r="URB5" s="70"/>
      <c r="URC5" s="70"/>
      <c r="URD5" s="70"/>
      <c r="URE5" s="70"/>
      <c r="URF5" s="70"/>
      <c r="URG5" s="70"/>
      <c r="URH5" s="70"/>
      <c r="URI5" s="70"/>
      <c r="URJ5" s="70"/>
      <c r="URK5" s="70"/>
      <c r="URL5" s="70"/>
      <c r="URM5" s="70"/>
      <c r="URN5" s="70"/>
      <c r="URO5" s="70"/>
      <c r="URP5" s="70"/>
      <c r="URQ5" s="70"/>
      <c r="URR5" s="70"/>
      <c r="URS5" s="70"/>
      <c r="URT5" s="70"/>
      <c r="URU5" s="70"/>
      <c r="URV5" s="70"/>
      <c r="URW5" s="70"/>
      <c r="URX5" s="70"/>
      <c r="URY5" s="70"/>
      <c r="URZ5" s="70"/>
      <c r="USA5" s="70"/>
      <c r="USB5" s="70"/>
      <c r="USC5" s="70"/>
      <c r="USD5" s="70"/>
      <c r="USE5" s="70"/>
      <c r="USF5" s="70"/>
      <c r="USG5" s="70"/>
      <c r="USH5" s="70"/>
      <c r="USI5" s="70"/>
      <c r="USJ5" s="70"/>
      <c r="USK5" s="70"/>
      <c r="USL5" s="70"/>
      <c r="USM5" s="70"/>
      <c r="USN5" s="70"/>
      <c r="USO5" s="70"/>
      <c r="USP5" s="70"/>
      <c r="USQ5" s="70"/>
      <c r="USR5" s="70"/>
      <c r="USS5" s="70"/>
      <c r="UST5" s="70"/>
      <c r="USU5" s="70"/>
      <c r="USV5" s="70"/>
      <c r="USW5" s="70"/>
      <c r="USX5" s="70"/>
      <c r="USY5" s="70"/>
      <c r="USZ5" s="70"/>
      <c r="UTA5" s="70"/>
      <c r="UTB5" s="70"/>
      <c r="UTC5" s="70"/>
      <c r="UTD5" s="70"/>
      <c r="UTE5" s="70"/>
      <c r="UTF5" s="70"/>
      <c r="UTG5" s="70"/>
      <c r="UTH5" s="70"/>
      <c r="UTI5" s="70"/>
      <c r="UTJ5" s="70"/>
      <c r="UTK5" s="70"/>
      <c r="UTL5" s="70"/>
      <c r="UTM5" s="70"/>
      <c r="UTN5" s="70"/>
      <c r="UTO5" s="70"/>
      <c r="UTP5" s="70"/>
      <c r="UTQ5" s="70"/>
      <c r="UTR5" s="70"/>
      <c r="UTS5" s="70"/>
      <c r="UTT5" s="70"/>
      <c r="UTU5" s="70"/>
      <c r="UTV5" s="70"/>
      <c r="UTW5" s="70"/>
      <c r="UTX5" s="70"/>
      <c r="UTY5" s="70"/>
      <c r="UTZ5" s="70"/>
      <c r="UUA5" s="70"/>
      <c r="UUB5" s="70"/>
      <c r="UUC5" s="70"/>
      <c r="UUD5" s="70"/>
      <c r="UUE5" s="70"/>
      <c r="UUF5" s="70"/>
      <c r="UUG5" s="70"/>
      <c r="UUH5" s="70"/>
      <c r="UUI5" s="70"/>
      <c r="UUJ5" s="70"/>
      <c r="UUK5" s="70"/>
      <c r="UUL5" s="70"/>
      <c r="UUM5" s="70"/>
      <c r="UUN5" s="70"/>
      <c r="UUO5" s="70"/>
      <c r="UUP5" s="70"/>
      <c r="UUQ5" s="70"/>
      <c r="UUR5" s="70"/>
      <c r="UUS5" s="70"/>
      <c r="UUT5" s="70"/>
      <c r="UUU5" s="70"/>
      <c r="UUV5" s="70"/>
      <c r="UUW5" s="70"/>
      <c r="UUX5" s="70"/>
      <c r="UUY5" s="70"/>
      <c r="UUZ5" s="70"/>
      <c r="UVA5" s="70"/>
      <c r="UVB5" s="70"/>
      <c r="UVC5" s="70"/>
      <c r="UVD5" s="70"/>
      <c r="UVE5" s="70"/>
      <c r="UVF5" s="70"/>
      <c r="UVG5" s="70"/>
      <c r="UVH5" s="70"/>
      <c r="UVI5" s="70"/>
      <c r="UVJ5" s="70"/>
      <c r="UVK5" s="70"/>
      <c r="UVL5" s="70"/>
      <c r="UVM5" s="70"/>
      <c r="UVN5" s="70"/>
      <c r="UVO5" s="70"/>
      <c r="UVP5" s="70"/>
      <c r="UVQ5" s="70"/>
      <c r="UVR5" s="70"/>
      <c r="UVS5" s="70"/>
      <c r="UVT5" s="70"/>
      <c r="UVU5" s="70"/>
      <c r="UVV5" s="70"/>
      <c r="UVW5" s="70"/>
      <c r="UVX5" s="70"/>
      <c r="UVY5" s="70"/>
      <c r="UVZ5" s="70"/>
      <c r="UWA5" s="70"/>
      <c r="UWB5" s="70"/>
      <c r="UWC5" s="70"/>
      <c r="UWD5" s="70"/>
      <c r="UWE5" s="70"/>
      <c r="UWF5" s="70"/>
      <c r="UWG5" s="70"/>
      <c r="UWH5" s="70"/>
      <c r="UWI5" s="70"/>
      <c r="UWJ5" s="70"/>
      <c r="UWK5" s="70"/>
      <c r="UWL5" s="70"/>
      <c r="UWM5" s="70"/>
      <c r="UWN5" s="70"/>
      <c r="UWO5" s="70"/>
      <c r="UWP5" s="70"/>
      <c r="UWQ5" s="70"/>
      <c r="UWR5" s="70"/>
      <c r="UWS5" s="70"/>
      <c r="UWT5" s="70"/>
      <c r="UWU5" s="70"/>
      <c r="UWV5" s="70"/>
      <c r="UWW5" s="70"/>
      <c r="UWX5" s="70"/>
      <c r="UWY5" s="70"/>
      <c r="UWZ5" s="70"/>
      <c r="UXA5" s="70"/>
      <c r="UXB5" s="70"/>
      <c r="UXC5" s="70"/>
      <c r="UXD5" s="70"/>
      <c r="UXE5" s="70"/>
      <c r="UXF5" s="70"/>
      <c r="UXG5" s="70"/>
      <c r="UXH5" s="70"/>
      <c r="UXI5" s="70"/>
      <c r="UXJ5" s="70"/>
      <c r="UXK5" s="70"/>
      <c r="UXL5" s="70"/>
      <c r="UXM5" s="70"/>
      <c r="UXN5" s="70"/>
      <c r="UXO5" s="70"/>
      <c r="UXP5" s="70"/>
      <c r="UXQ5" s="70"/>
      <c r="UXR5" s="70"/>
      <c r="UXS5" s="70"/>
      <c r="UXT5" s="70"/>
      <c r="UXU5" s="70"/>
      <c r="UXV5" s="70"/>
      <c r="UXW5" s="70"/>
      <c r="UXX5" s="70"/>
      <c r="UXY5" s="70"/>
      <c r="UXZ5" s="70"/>
      <c r="UYA5" s="70"/>
      <c r="UYB5" s="70"/>
      <c r="UYC5" s="70"/>
      <c r="UYD5" s="70"/>
      <c r="UYE5" s="70"/>
      <c r="UYF5" s="70"/>
      <c r="UYG5" s="70"/>
      <c r="UYH5" s="70"/>
      <c r="UYI5" s="70"/>
      <c r="UYJ5" s="70"/>
      <c r="UYK5" s="70"/>
      <c r="UYL5" s="70"/>
      <c r="UYM5" s="70"/>
      <c r="UYN5" s="70"/>
      <c r="UYO5" s="70"/>
      <c r="UYP5" s="70"/>
      <c r="UYQ5" s="70"/>
      <c r="UYR5" s="70"/>
      <c r="UYS5" s="70"/>
      <c r="UYT5" s="70"/>
      <c r="UYU5" s="70"/>
      <c r="UYV5" s="70"/>
      <c r="UYW5" s="70"/>
      <c r="UYX5" s="70"/>
      <c r="UYY5" s="70"/>
      <c r="UYZ5" s="70"/>
      <c r="UZA5" s="70"/>
      <c r="UZB5" s="70"/>
      <c r="UZC5" s="70"/>
      <c r="UZD5" s="70"/>
      <c r="UZE5" s="70"/>
      <c r="UZF5" s="70"/>
      <c r="UZG5" s="70"/>
      <c r="UZH5" s="70"/>
      <c r="UZI5" s="70"/>
      <c r="UZJ5" s="70"/>
      <c r="UZK5" s="70"/>
      <c r="UZL5" s="70"/>
      <c r="UZM5" s="70"/>
      <c r="UZN5" s="70"/>
      <c r="UZO5" s="70"/>
      <c r="UZP5" s="70"/>
      <c r="UZQ5" s="70"/>
      <c r="UZR5" s="70"/>
      <c r="UZS5" s="70"/>
      <c r="UZT5" s="70"/>
      <c r="UZU5" s="70"/>
      <c r="UZV5" s="70"/>
      <c r="UZW5" s="70"/>
      <c r="UZX5" s="70"/>
      <c r="UZY5" s="70"/>
      <c r="UZZ5" s="70"/>
      <c r="VAA5" s="70"/>
      <c r="VAB5" s="70"/>
      <c r="VAC5" s="70"/>
      <c r="VAD5" s="70"/>
      <c r="VAE5" s="70"/>
      <c r="VAF5" s="70"/>
      <c r="VAG5" s="70"/>
      <c r="VAH5" s="70"/>
      <c r="VAI5" s="70"/>
      <c r="VAJ5" s="70"/>
      <c r="VAK5" s="70"/>
      <c r="VAL5" s="70"/>
      <c r="VAM5" s="70"/>
      <c r="VAN5" s="70"/>
      <c r="VAO5" s="70"/>
      <c r="VAP5" s="70"/>
      <c r="VAQ5" s="70"/>
      <c r="VAR5" s="70"/>
      <c r="VAS5" s="70"/>
      <c r="VAT5" s="70"/>
      <c r="VAU5" s="70"/>
      <c r="VAV5" s="70"/>
      <c r="VAW5" s="70"/>
      <c r="VAX5" s="70"/>
      <c r="VAY5" s="70"/>
      <c r="VAZ5" s="70"/>
      <c r="VBA5" s="70"/>
      <c r="VBB5" s="70"/>
      <c r="VBC5" s="70"/>
      <c r="VBD5" s="70"/>
      <c r="VBE5" s="70"/>
      <c r="VBF5" s="70"/>
      <c r="VBG5" s="70"/>
      <c r="VBH5" s="70"/>
      <c r="VBI5" s="70"/>
      <c r="VBJ5" s="70"/>
      <c r="VBK5" s="70"/>
      <c r="VBL5" s="70"/>
      <c r="VBM5" s="70"/>
      <c r="VBN5" s="70"/>
      <c r="VBO5" s="70"/>
      <c r="VBP5" s="70"/>
      <c r="VBQ5" s="70"/>
      <c r="VBR5" s="70"/>
      <c r="VBS5" s="70"/>
      <c r="VBT5" s="70"/>
      <c r="VBU5" s="70"/>
      <c r="VBV5" s="70"/>
      <c r="VBW5" s="70"/>
      <c r="VBX5" s="70"/>
      <c r="VBY5" s="70"/>
      <c r="VBZ5" s="70"/>
      <c r="VCA5" s="70"/>
      <c r="VCB5" s="70"/>
      <c r="VCC5" s="70"/>
      <c r="VCD5" s="70"/>
      <c r="VCE5" s="70"/>
      <c r="VCF5" s="70"/>
      <c r="VCG5" s="70"/>
      <c r="VCH5" s="70"/>
      <c r="VCI5" s="70"/>
      <c r="VCJ5" s="70"/>
      <c r="VCK5" s="70"/>
      <c r="VCL5" s="70"/>
      <c r="VCM5" s="70"/>
      <c r="VCN5" s="70"/>
      <c r="VCO5" s="70"/>
      <c r="VCP5" s="70"/>
      <c r="VCQ5" s="70"/>
      <c r="VCR5" s="70"/>
      <c r="VCS5" s="70"/>
      <c r="VCT5" s="70"/>
      <c r="VCU5" s="70"/>
      <c r="VCV5" s="70"/>
      <c r="VCW5" s="70"/>
      <c r="VCX5" s="70"/>
      <c r="VCY5" s="70"/>
      <c r="VCZ5" s="70"/>
      <c r="VDA5" s="70"/>
      <c r="VDB5" s="70"/>
      <c r="VDC5" s="70"/>
      <c r="VDD5" s="70"/>
      <c r="VDE5" s="70"/>
      <c r="VDF5" s="70"/>
      <c r="VDG5" s="70"/>
      <c r="VDH5" s="70"/>
      <c r="VDI5" s="70"/>
      <c r="VDJ5" s="70"/>
      <c r="VDK5" s="70"/>
      <c r="VDL5" s="70"/>
      <c r="VDM5" s="70"/>
      <c r="VDN5" s="70"/>
      <c r="VDO5" s="70"/>
      <c r="VDP5" s="70"/>
      <c r="VDQ5" s="70"/>
      <c r="VDR5" s="70"/>
      <c r="VDS5" s="70"/>
      <c r="VDT5" s="70"/>
      <c r="VDU5" s="70"/>
      <c r="VDV5" s="70"/>
      <c r="VDW5" s="70"/>
      <c r="VDX5" s="70"/>
      <c r="VDY5" s="70"/>
      <c r="VDZ5" s="70"/>
      <c r="VEA5" s="70"/>
      <c r="VEB5" s="70"/>
      <c r="VEC5" s="70"/>
      <c r="VED5" s="70"/>
      <c r="VEE5" s="70"/>
      <c r="VEF5" s="70"/>
      <c r="VEG5" s="70"/>
      <c r="VEH5" s="70"/>
      <c r="VEI5" s="70"/>
      <c r="VEJ5" s="70"/>
      <c r="VEK5" s="70"/>
      <c r="VEL5" s="70"/>
      <c r="VEM5" s="70"/>
      <c r="VEN5" s="70"/>
      <c r="VEO5" s="70"/>
      <c r="VEP5" s="70"/>
      <c r="VEQ5" s="70"/>
      <c r="VER5" s="70"/>
      <c r="VES5" s="70"/>
      <c r="VET5" s="70"/>
      <c r="VEU5" s="70"/>
      <c r="VEV5" s="70"/>
      <c r="VEW5" s="70"/>
      <c r="VEX5" s="70"/>
      <c r="VEY5" s="70"/>
      <c r="VEZ5" s="70"/>
      <c r="VFA5" s="70"/>
      <c r="VFB5" s="70"/>
      <c r="VFC5" s="70"/>
      <c r="VFD5" s="70"/>
      <c r="VFE5" s="70"/>
      <c r="VFF5" s="70"/>
      <c r="VFG5" s="70"/>
      <c r="VFH5" s="70"/>
      <c r="VFI5" s="70"/>
      <c r="VFJ5" s="70"/>
      <c r="VFK5" s="70"/>
      <c r="VFL5" s="70"/>
      <c r="VFM5" s="70"/>
      <c r="VFN5" s="70"/>
      <c r="VFO5" s="70"/>
      <c r="VFP5" s="70"/>
      <c r="VFQ5" s="70"/>
      <c r="VFR5" s="70"/>
      <c r="VFS5" s="70"/>
      <c r="VFT5" s="70"/>
      <c r="VFU5" s="70"/>
      <c r="VFV5" s="70"/>
      <c r="VFW5" s="70"/>
      <c r="VFX5" s="70"/>
      <c r="VFY5" s="70"/>
      <c r="VFZ5" s="70"/>
      <c r="VGA5" s="70"/>
      <c r="VGB5" s="70"/>
      <c r="VGC5" s="70"/>
      <c r="VGD5" s="70"/>
      <c r="VGE5" s="70"/>
      <c r="VGF5" s="70"/>
      <c r="VGG5" s="70"/>
      <c r="VGH5" s="70"/>
      <c r="VGI5" s="70"/>
      <c r="VGJ5" s="70"/>
      <c r="VGK5" s="70"/>
      <c r="VGL5" s="70"/>
      <c r="VGM5" s="70"/>
      <c r="VGN5" s="70"/>
      <c r="VGO5" s="70"/>
      <c r="VGP5" s="70"/>
      <c r="VGQ5" s="70"/>
      <c r="VGR5" s="70"/>
      <c r="VGS5" s="70"/>
      <c r="VGT5" s="70"/>
      <c r="VGU5" s="70"/>
      <c r="VGV5" s="70"/>
      <c r="VGW5" s="70"/>
      <c r="VGX5" s="70"/>
      <c r="VGY5" s="70"/>
      <c r="VGZ5" s="70"/>
      <c r="VHA5" s="70"/>
      <c r="VHB5" s="70"/>
      <c r="VHC5" s="70"/>
      <c r="VHD5" s="70"/>
      <c r="VHE5" s="70"/>
      <c r="VHF5" s="70"/>
      <c r="VHG5" s="70"/>
      <c r="VHH5" s="70"/>
      <c r="VHI5" s="70"/>
      <c r="VHJ5" s="70"/>
      <c r="VHK5" s="70"/>
      <c r="VHL5" s="70"/>
      <c r="VHM5" s="70"/>
      <c r="VHN5" s="70"/>
      <c r="VHO5" s="70"/>
      <c r="VHP5" s="70"/>
      <c r="VHQ5" s="70"/>
      <c r="VHR5" s="70"/>
      <c r="VHS5" s="70"/>
      <c r="VHT5" s="70"/>
      <c r="VHU5" s="70"/>
      <c r="VHV5" s="70"/>
      <c r="VHW5" s="70"/>
      <c r="VHX5" s="70"/>
      <c r="VHY5" s="70"/>
      <c r="VHZ5" s="70"/>
      <c r="VIA5" s="70"/>
      <c r="VIB5" s="70"/>
      <c r="VIC5" s="70"/>
      <c r="VID5" s="70"/>
      <c r="VIE5" s="70"/>
      <c r="VIF5" s="70"/>
      <c r="VIG5" s="70"/>
      <c r="VIH5" s="70"/>
      <c r="VII5" s="70"/>
      <c r="VIJ5" s="70"/>
      <c r="VIK5" s="70"/>
      <c r="VIL5" s="70"/>
      <c r="VIM5" s="70"/>
      <c r="VIN5" s="70"/>
      <c r="VIO5" s="70"/>
      <c r="VIP5" s="70"/>
      <c r="VIQ5" s="70"/>
      <c r="VIR5" s="70"/>
      <c r="VIS5" s="70"/>
      <c r="VIT5" s="70"/>
      <c r="VIU5" s="70"/>
      <c r="VIV5" s="70"/>
      <c r="VIW5" s="70"/>
      <c r="VIX5" s="70"/>
      <c r="VIY5" s="70"/>
      <c r="VIZ5" s="70"/>
      <c r="VJA5" s="70"/>
      <c r="VJB5" s="70"/>
      <c r="VJC5" s="70"/>
      <c r="VJD5" s="70"/>
      <c r="VJE5" s="70"/>
      <c r="VJF5" s="70"/>
      <c r="VJG5" s="70"/>
      <c r="VJH5" s="70"/>
      <c r="VJI5" s="70"/>
      <c r="VJJ5" s="70"/>
      <c r="VJK5" s="70"/>
      <c r="VJL5" s="70"/>
      <c r="VJM5" s="70"/>
      <c r="VJN5" s="70"/>
      <c r="VJO5" s="70"/>
      <c r="VJP5" s="70"/>
      <c r="VJQ5" s="70"/>
      <c r="VJR5" s="70"/>
      <c r="VJS5" s="70"/>
      <c r="VJT5" s="70"/>
      <c r="VJU5" s="70"/>
      <c r="VJV5" s="70"/>
      <c r="VJW5" s="70"/>
      <c r="VJX5" s="70"/>
      <c r="VJY5" s="70"/>
      <c r="VJZ5" s="70"/>
      <c r="VKA5" s="70"/>
      <c r="VKB5" s="70"/>
      <c r="VKC5" s="70"/>
      <c r="VKD5" s="70"/>
      <c r="VKE5" s="70"/>
      <c r="VKF5" s="70"/>
      <c r="VKG5" s="70"/>
      <c r="VKH5" s="70"/>
      <c r="VKI5" s="70"/>
      <c r="VKJ5" s="70"/>
      <c r="VKK5" s="70"/>
      <c r="VKL5" s="70"/>
      <c r="VKM5" s="70"/>
      <c r="VKN5" s="70"/>
      <c r="VKO5" s="70"/>
      <c r="VKP5" s="70"/>
      <c r="VKQ5" s="70"/>
      <c r="VKR5" s="70"/>
      <c r="VKS5" s="70"/>
      <c r="VKT5" s="70"/>
      <c r="VKU5" s="70"/>
      <c r="VKV5" s="70"/>
      <c r="VKW5" s="70"/>
      <c r="VKX5" s="70"/>
      <c r="VKY5" s="70"/>
      <c r="VKZ5" s="70"/>
      <c r="VLA5" s="70"/>
      <c r="VLB5" s="70"/>
      <c r="VLC5" s="70"/>
      <c r="VLD5" s="70"/>
      <c r="VLE5" s="70"/>
      <c r="VLF5" s="70"/>
      <c r="VLG5" s="70"/>
      <c r="VLH5" s="70"/>
      <c r="VLI5" s="70"/>
      <c r="VLJ5" s="70"/>
      <c r="VLK5" s="70"/>
      <c r="VLL5" s="70"/>
      <c r="VLM5" s="70"/>
      <c r="VLN5" s="70"/>
      <c r="VLO5" s="70"/>
      <c r="VLP5" s="70"/>
      <c r="VLQ5" s="70"/>
      <c r="VLR5" s="70"/>
      <c r="VLS5" s="70"/>
      <c r="VLT5" s="70"/>
      <c r="VLU5" s="70"/>
      <c r="VLV5" s="70"/>
      <c r="VLW5" s="70"/>
      <c r="VLX5" s="70"/>
      <c r="VLY5" s="70"/>
      <c r="VLZ5" s="70"/>
      <c r="VMA5" s="70"/>
      <c r="VMB5" s="70"/>
      <c r="VMC5" s="70"/>
      <c r="VMD5" s="70"/>
      <c r="VME5" s="70"/>
      <c r="VMF5" s="70"/>
      <c r="VMG5" s="70"/>
      <c r="VMH5" s="70"/>
      <c r="VMI5" s="70"/>
      <c r="VMJ5" s="70"/>
      <c r="VMK5" s="70"/>
      <c r="VML5" s="70"/>
      <c r="VMM5" s="70"/>
      <c r="VMN5" s="70"/>
      <c r="VMO5" s="70"/>
      <c r="VMP5" s="70"/>
      <c r="VMQ5" s="70"/>
      <c r="VMR5" s="70"/>
      <c r="VMS5" s="70"/>
      <c r="VMT5" s="70"/>
      <c r="VMU5" s="70"/>
      <c r="VMV5" s="70"/>
      <c r="VMW5" s="70"/>
      <c r="VMX5" s="70"/>
      <c r="VMY5" s="70"/>
      <c r="VMZ5" s="70"/>
      <c r="VNA5" s="70"/>
      <c r="VNB5" s="70"/>
      <c r="VNC5" s="70"/>
      <c r="VND5" s="70"/>
      <c r="VNE5" s="70"/>
      <c r="VNF5" s="70"/>
      <c r="VNG5" s="70"/>
      <c r="VNH5" s="70"/>
      <c r="VNI5" s="70"/>
      <c r="VNJ5" s="70"/>
      <c r="VNK5" s="70"/>
      <c r="VNL5" s="70"/>
      <c r="VNM5" s="70"/>
      <c r="VNN5" s="70"/>
      <c r="VNO5" s="70"/>
      <c r="VNP5" s="70"/>
      <c r="VNQ5" s="70"/>
      <c r="VNR5" s="70"/>
      <c r="VNS5" s="70"/>
      <c r="VNT5" s="70"/>
      <c r="VNU5" s="70"/>
      <c r="VNV5" s="70"/>
      <c r="VNW5" s="70"/>
      <c r="VNX5" s="70"/>
      <c r="VNY5" s="70"/>
      <c r="VNZ5" s="70"/>
      <c r="VOA5" s="70"/>
      <c r="VOB5" s="70"/>
      <c r="VOC5" s="70"/>
      <c r="VOD5" s="70"/>
      <c r="VOE5" s="70"/>
      <c r="VOF5" s="70"/>
      <c r="VOG5" s="70"/>
      <c r="VOH5" s="70"/>
      <c r="VOI5" s="70"/>
      <c r="VOJ5" s="70"/>
      <c r="VOK5" s="70"/>
      <c r="VOL5" s="70"/>
      <c r="VOM5" s="70"/>
      <c r="VON5" s="70"/>
      <c r="VOO5" s="70"/>
      <c r="VOP5" s="70"/>
      <c r="VOQ5" s="70"/>
      <c r="VOR5" s="70"/>
      <c r="VOS5" s="70"/>
      <c r="VOT5" s="70"/>
      <c r="VOU5" s="70"/>
      <c r="VOV5" s="70"/>
      <c r="VOW5" s="70"/>
      <c r="VOX5" s="70"/>
      <c r="VOY5" s="70"/>
      <c r="VOZ5" s="70"/>
      <c r="VPA5" s="70"/>
      <c r="VPB5" s="70"/>
      <c r="VPC5" s="70"/>
      <c r="VPD5" s="70"/>
      <c r="VPE5" s="70"/>
      <c r="VPF5" s="70"/>
      <c r="VPG5" s="70"/>
      <c r="VPH5" s="70"/>
      <c r="VPI5" s="70"/>
      <c r="VPJ5" s="70"/>
      <c r="VPK5" s="70"/>
      <c r="VPL5" s="70"/>
      <c r="VPM5" s="70"/>
      <c r="VPN5" s="70"/>
      <c r="VPO5" s="70"/>
      <c r="VPP5" s="70"/>
      <c r="VPQ5" s="70"/>
      <c r="VPR5" s="70"/>
      <c r="VPS5" s="70"/>
      <c r="VPT5" s="70"/>
      <c r="VPU5" s="70"/>
      <c r="VPV5" s="70"/>
      <c r="VPW5" s="70"/>
      <c r="VPX5" s="70"/>
      <c r="VPY5" s="70"/>
      <c r="VPZ5" s="70"/>
      <c r="VQA5" s="70"/>
      <c r="VQB5" s="70"/>
      <c r="VQC5" s="70"/>
      <c r="VQD5" s="70"/>
      <c r="VQE5" s="70"/>
      <c r="VQF5" s="70"/>
      <c r="VQG5" s="70"/>
      <c r="VQH5" s="70"/>
      <c r="VQI5" s="70"/>
      <c r="VQJ5" s="70"/>
      <c r="VQK5" s="70"/>
      <c r="VQL5" s="70"/>
      <c r="VQM5" s="70"/>
      <c r="VQN5" s="70"/>
      <c r="VQO5" s="70"/>
      <c r="VQP5" s="70"/>
      <c r="VQQ5" s="70"/>
      <c r="VQR5" s="70"/>
      <c r="VQS5" s="70"/>
      <c r="VQT5" s="70"/>
      <c r="VQU5" s="70"/>
      <c r="VQV5" s="70"/>
      <c r="VQW5" s="70"/>
      <c r="VQX5" s="70"/>
      <c r="VQY5" s="70"/>
      <c r="VQZ5" s="70"/>
      <c r="VRA5" s="70"/>
      <c r="VRB5" s="70"/>
      <c r="VRC5" s="70"/>
      <c r="VRD5" s="70"/>
      <c r="VRE5" s="70"/>
      <c r="VRF5" s="70"/>
      <c r="VRG5" s="70"/>
      <c r="VRH5" s="70"/>
      <c r="VRI5" s="70"/>
      <c r="VRJ5" s="70"/>
      <c r="VRK5" s="70"/>
      <c r="VRL5" s="70"/>
      <c r="VRM5" s="70"/>
      <c r="VRN5" s="70"/>
      <c r="VRO5" s="70"/>
      <c r="VRP5" s="70"/>
      <c r="VRQ5" s="70"/>
      <c r="VRR5" s="70"/>
      <c r="VRS5" s="70"/>
      <c r="VRT5" s="70"/>
      <c r="VRU5" s="70"/>
      <c r="VRV5" s="70"/>
      <c r="VRW5" s="70"/>
      <c r="VRX5" s="70"/>
      <c r="VRY5" s="70"/>
      <c r="VRZ5" s="70"/>
      <c r="VSA5" s="70"/>
      <c r="VSB5" s="70"/>
      <c r="VSC5" s="70"/>
      <c r="VSD5" s="70"/>
      <c r="VSE5" s="70"/>
      <c r="VSF5" s="70"/>
      <c r="VSG5" s="70"/>
      <c r="VSH5" s="70"/>
      <c r="VSI5" s="70"/>
      <c r="VSJ5" s="70"/>
      <c r="VSK5" s="70"/>
      <c r="VSL5" s="70"/>
      <c r="VSM5" s="70"/>
      <c r="VSN5" s="70"/>
      <c r="VSO5" s="70"/>
      <c r="VSP5" s="70"/>
      <c r="VSQ5" s="70"/>
      <c r="VSR5" s="70"/>
      <c r="VSS5" s="70"/>
      <c r="VST5" s="70"/>
      <c r="VSU5" s="70"/>
      <c r="VSV5" s="70"/>
      <c r="VSW5" s="70"/>
      <c r="VSX5" s="70"/>
      <c r="VSY5" s="70"/>
      <c r="VSZ5" s="70"/>
      <c r="VTA5" s="70"/>
      <c r="VTB5" s="70"/>
      <c r="VTC5" s="70"/>
      <c r="VTD5" s="70"/>
      <c r="VTE5" s="70"/>
      <c r="VTF5" s="70"/>
      <c r="VTG5" s="70"/>
      <c r="VTH5" s="70"/>
      <c r="VTI5" s="70"/>
      <c r="VTJ5" s="70"/>
      <c r="VTK5" s="70"/>
      <c r="VTL5" s="70"/>
      <c r="VTM5" s="70"/>
      <c r="VTN5" s="70"/>
      <c r="VTO5" s="70"/>
      <c r="VTP5" s="70"/>
      <c r="VTQ5" s="70"/>
      <c r="VTR5" s="70"/>
      <c r="VTS5" s="70"/>
      <c r="VTT5" s="70"/>
      <c r="VTU5" s="70"/>
      <c r="VTV5" s="70"/>
      <c r="VTW5" s="70"/>
      <c r="VTX5" s="70"/>
      <c r="VTY5" s="70"/>
      <c r="VTZ5" s="70"/>
      <c r="VUA5" s="70"/>
      <c r="VUB5" s="70"/>
      <c r="VUC5" s="70"/>
      <c r="VUD5" s="70"/>
      <c r="VUE5" s="70"/>
      <c r="VUF5" s="70"/>
      <c r="VUG5" s="70"/>
      <c r="VUH5" s="70"/>
      <c r="VUI5" s="70"/>
      <c r="VUJ5" s="70"/>
      <c r="VUK5" s="70"/>
      <c r="VUL5" s="70"/>
      <c r="VUM5" s="70"/>
      <c r="VUN5" s="70"/>
      <c r="VUO5" s="70"/>
      <c r="VUP5" s="70"/>
      <c r="VUQ5" s="70"/>
      <c r="VUR5" s="70"/>
      <c r="VUS5" s="70"/>
      <c r="VUT5" s="70"/>
      <c r="VUU5" s="70"/>
      <c r="VUV5" s="70"/>
      <c r="VUW5" s="70"/>
      <c r="VUX5" s="70"/>
      <c r="VUY5" s="70"/>
      <c r="VUZ5" s="70"/>
      <c r="VVA5" s="70"/>
      <c r="VVB5" s="70"/>
      <c r="VVC5" s="70"/>
      <c r="VVD5" s="70"/>
      <c r="VVE5" s="70"/>
      <c r="VVF5" s="70"/>
      <c r="VVG5" s="70"/>
      <c r="VVH5" s="70"/>
      <c r="VVI5" s="70"/>
      <c r="VVJ5" s="70"/>
      <c r="VVK5" s="70"/>
      <c r="VVL5" s="70"/>
      <c r="VVM5" s="70"/>
      <c r="VVN5" s="70"/>
      <c r="VVO5" s="70"/>
      <c r="VVP5" s="70"/>
      <c r="VVQ5" s="70"/>
      <c r="VVR5" s="70"/>
      <c r="VVS5" s="70"/>
      <c r="VVT5" s="70"/>
      <c r="VVU5" s="70"/>
      <c r="VVV5" s="70"/>
      <c r="VVW5" s="70"/>
      <c r="VVX5" s="70"/>
      <c r="VVY5" s="70"/>
      <c r="VVZ5" s="70"/>
      <c r="VWA5" s="70"/>
      <c r="VWB5" s="70"/>
      <c r="VWC5" s="70"/>
      <c r="VWD5" s="70"/>
      <c r="VWE5" s="70"/>
      <c r="VWF5" s="70"/>
      <c r="VWG5" s="70"/>
      <c r="VWH5" s="70"/>
      <c r="VWI5" s="70"/>
      <c r="VWJ5" s="70"/>
      <c r="VWK5" s="70"/>
      <c r="VWL5" s="70"/>
      <c r="VWM5" s="70"/>
      <c r="VWN5" s="70"/>
      <c r="VWO5" s="70"/>
      <c r="VWP5" s="70"/>
      <c r="VWQ5" s="70"/>
      <c r="VWR5" s="70"/>
      <c r="VWS5" s="70"/>
      <c r="VWT5" s="70"/>
      <c r="VWU5" s="70"/>
      <c r="VWV5" s="70"/>
      <c r="VWW5" s="70"/>
      <c r="VWX5" s="70"/>
      <c r="VWY5" s="70"/>
      <c r="VWZ5" s="70"/>
      <c r="VXA5" s="70"/>
      <c r="VXB5" s="70"/>
      <c r="VXC5" s="70"/>
      <c r="VXD5" s="70"/>
      <c r="VXE5" s="70"/>
      <c r="VXF5" s="70"/>
      <c r="VXG5" s="70"/>
      <c r="VXH5" s="70"/>
      <c r="VXI5" s="70"/>
      <c r="VXJ5" s="70"/>
      <c r="VXK5" s="70"/>
      <c r="VXL5" s="70"/>
      <c r="VXM5" s="70"/>
      <c r="VXN5" s="70"/>
      <c r="VXO5" s="70"/>
      <c r="VXP5" s="70"/>
      <c r="VXQ5" s="70"/>
      <c r="VXR5" s="70"/>
      <c r="VXS5" s="70"/>
      <c r="VXT5" s="70"/>
      <c r="VXU5" s="70"/>
      <c r="VXV5" s="70"/>
      <c r="VXW5" s="70"/>
      <c r="VXX5" s="70"/>
      <c r="VXY5" s="70"/>
      <c r="VXZ5" s="70"/>
      <c r="VYA5" s="70"/>
      <c r="VYB5" s="70"/>
      <c r="VYC5" s="70"/>
      <c r="VYD5" s="70"/>
      <c r="VYE5" s="70"/>
      <c r="VYF5" s="70"/>
      <c r="VYG5" s="70"/>
      <c r="VYH5" s="70"/>
      <c r="VYI5" s="70"/>
      <c r="VYJ5" s="70"/>
      <c r="VYK5" s="70"/>
      <c r="VYL5" s="70"/>
      <c r="VYM5" s="70"/>
      <c r="VYN5" s="70"/>
      <c r="VYO5" s="70"/>
      <c r="VYP5" s="70"/>
      <c r="VYQ5" s="70"/>
      <c r="VYR5" s="70"/>
      <c r="VYS5" s="70"/>
      <c r="VYT5" s="70"/>
      <c r="VYU5" s="70"/>
      <c r="VYV5" s="70"/>
      <c r="VYW5" s="70"/>
      <c r="VYX5" s="70"/>
      <c r="VYY5" s="70"/>
      <c r="VYZ5" s="70"/>
      <c r="VZA5" s="70"/>
      <c r="VZB5" s="70"/>
      <c r="VZC5" s="70"/>
      <c r="VZD5" s="70"/>
      <c r="VZE5" s="70"/>
      <c r="VZF5" s="70"/>
      <c r="VZG5" s="70"/>
      <c r="VZH5" s="70"/>
      <c r="VZI5" s="70"/>
      <c r="VZJ5" s="70"/>
      <c r="VZK5" s="70"/>
      <c r="VZL5" s="70"/>
      <c r="VZM5" s="70"/>
      <c r="VZN5" s="70"/>
      <c r="VZO5" s="70"/>
      <c r="VZP5" s="70"/>
      <c r="VZQ5" s="70"/>
      <c r="VZR5" s="70"/>
      <c r="VZS5" s="70"/>
      <c r="VZT5" s="70"/>
      <c r="VZU5" s="70"/>
      <c r="VZV5" s="70"/>
      <c r="VZW5" s="70"/>
      <c r="VZX5" s="70"/>
      <c r="VZY5" s="70"/>
      <c r="VZZ5" s="70"/>
      <c r="WAA5" s="70"/>
      <c r="WAB5" s="70"/>
      <c r="WAC5" s="70"/>
      <c r="WAD5" s="70"/>
      <c r="WAE5" s="70"/>
      <c r="WAF5" s="70"/>
      <c r="WAG5" s="70"/>
      <c r="WAH5" s="70"/>
      <c r="WAI5" s="70"/>
      <c r="WAJ5" s="70"/>
      <c r="WAK5" s="70"/>
      <c r="WAL5" s="70"/>
      <c r="WAM5" s="70"/>
      <c r="WAN5" s="70"/>
      <c r="WAO5" s="70"/>
      <c r="WAP5" s="70"/>
      <c r="WAQ5" s="70"/>
      <c r="WAR5" s="70"/>
      <c r="WAS5" s="70"/>
      <c r="WAT5" s="70"/>
      <c r="WAU5" s="70"/>
      <c r="WAV5" s="70"/>
      <c r="WAW5" s="70"/>
      <c r="WAX5" s="70"/>
      <c r="WAY5" s="70"/>
      <c r="WAZ5" s="70"/>
      <c r="WBA5" s="70"/>
      <c r="WBB5" s="70"/>
      <c r="WBC5" s="70"/>
      <c r="WBD5" s="70"/>
      <c r="WBE5" s="70"/>
      <c r="WBF5" s="70"/>
      <c r="WBG5" s="70"/>
      <c r="WBH5" s="70"/>
      <c r="WBI5" s="70"/>
      <c r="WBJ5" s="70"/>
      <c r="WBK5" s="70"/>
      <c r="WBL5" s="70"/>
      <c r="WBM5" s="70"/>
      <c r="WBN5" s="70"/>
      <c r="WBO5" s="70"/>
      <c r="WBP5" s="70"/>
      <c r="WBQ5" s="70"/>
      <c r="WBR5" s="70"/>
      <c r="WBS5" s="70"/>
      <c r="WBT5" s="70"/>
      <c r="WBU5" s="70"/>
      <c r="WBV5" s="70"/>
      <c r="WBW5" s="70"/>
      <c r="WBX5" s="70"/>
      <c r="WBY5" s="70"/>
      <c r="WBZ5" s="70"/>
      <c r="WCA5" s="70"/>
      <c r="WCB5" s="70"/>
      <c r="WCC5" s="70"/>
      <c r="WCD5" s="70"/>
      <c r="WCE5" s="70"/>
      <c r="WCF5" s="70"/>
      <c r="WCG5" s="70"/>
      <c r="WCH5" s="70"/>
      <c r="WCI5" s="70"/>
      <c r="WCJ5" s="70"/>
      <c r="WCK5" s="70"/>
      <c r="WCL5" s="70"/>
      <c r="WCM5" s="70"/>
      <c r="WCN5" s="70"/>
      <c r="WCO5" s="70"/>
      <c r="WCP5" s="70"/>
      <c r="WCQ5" s="70"/>
      <c r="WCR5" s="70"/>
      <c r="WCS5" s="70"/>
      <c r="WCT5" s="70"/>
      <c r="WCU5" s="70"/>
      <c r="WCV5" s="70"/>
      <c r="WCW5" s="70"/>
      <c r="WCX5" s="70"/>
      <c r="WCY5" s="70"/>
      <c r="WCZ5" s="70"/>
      <c r="WDA5" s="70"/>
      <c r="WDB5" s="70"/>
      <c r="WDC5" s="70"/>
      <c r="WDD5" s="70"/>
      <c r="WDE5" s="70"/>
      <c r="WDF5" s="70"/>
      <c r="WDG5" s="70"/>
      <c r="WDH5" s="70"/>
      <c r="WDI5" s="70"/>
      <c r="WDJ5" s="70"/>
      <c r="WDK5" s="70"/>
      <c r="WDL5" s="70"/>
      <c r="WDM5" s="70"/>
      <c r="WDN5" s="70"/>
      <c r="WDO5" s="70"/>
      <c r="WDP5" s="70"/>
      <c r="WDQ5" s="70"/>
      <c r="WDR5" s="70"/>
      <c r="WDS5" s="70"/>
      <c r="WDT5" s="70"/>
      <c r="WDU5" s="70"/>
      <c r="WDV5" s="70"/>
      <c r="WDW5" s="70"/>
      <c r="WDX5" s="70"/>
      <c r="WDY5" s="70"/>
      <c r="WDZ5" s="70"/>
      <c r="WEA5" s="70"/>
      <c r="WEB5" s="70"/>
      <c r="WEC5" s="70"/>
      <c r="WED5" s="70"/>
      <c r="WEE5" s="70"/>
      <c r="WEF5" s="70"/>
      <c r="WEG5" s="70"/>
      <c r="WEH5" s="70"/>
      <c r="WEI5" s="70"/>
      <c r="WEJ5" s="70"/>
      <c r="WEK5" s="70"/>
      <c r="WEL5" s="70"/>
      <c r="WEM5" s="70"/>
      <c r="WEN5" s="70"/>
      <c r="WEO5" s="70"/>
      <c r="WEP5" s="70"/>
      <c r="WEQ5" s="70"/>
      <c r="WER5" s="70"/>
      <c r="WES5" s="70"/>
      <c r="WET5" s="70"/>
      <c r="WEU5" s="70"/>
      <c r="WEV5" s="70"/>
      <c r="WEW5" s="70"/>
      <c r="WEX5" s="70"/>
      <c r="WEY5" s="70"/>
      <c r="WEZ5" s="70"/>
      <c r="WFA5" s="70"/>
      <c r="WFB5" s="70"/>
      <c r="WFC5" s="70"/>
      <c r="WFD5" s="70"/>
      <c r="WFE5" s="70"/>
      <c r="WFF5" s="70"/>
      <c r="WFG5" s="70"/>
      <c r="WFH5" s="70"/>
      <c r="WFI5" s="70"/>
      <c r="WFJ5" s="70"/>
      <c r="WFK5" s="70"/>
      <c r="WFL5" s="70"/>
      <c r="WFM5" s="70"/>
      <c r="WFN5" s="70"/>
      <c r="WFO5" s="70"/>
      <c r="WFP5" s="70"/>
      <c r="WFQ5" s="70"/>
      <c r="WFR5" s="70"/>
      <c r="WFS5" s="70"/>
      <c r="WFT5" s="70"/>
      <c r="WFU5" s="70"/>
      <c r="WFV5" s="70"/>
      <c r="WFW5" s="70"/>
      <c r="WFX5" s="70"/>
      <c r="WFY5" s="70"/>
      <c r="WFZ5" s="70"/>
      <c r="WGA5" s="70"/>
      <c r="WGB5" s="70"/>
      <c r="WGC5" s="70"/>
      <c r="WGD5" s="70"/>
      <c r="WGE5" s="70"/>
      <c r="WGF5" s="70"/>
      <c r="WGG5" s="70"/>
      <c r="WGH5" s="70"/>
      <c r="WGI5" s="70"/>
      <c r="WGJ5" s="70"/>
      <c r="WGK5" s="70"/>
      <c r="WGL5" s="70"/>
      <c r="WGM5" s="70"/>
      <c r="WGN5" s="70"/>
      <c r="WGO5" s="70"/>
      <c r="WGP5" s="70"/>
      <c r="WGQ5" s="70"/>
      <c r="WGR5" s="70"/>
      <c r="WGS5" s="70"/>
      <c r="WGT5" s="70"/>
      <c r="WGU5" s="70"/>
      <c r="WGV5" s="70"/>
      <c r="WGW5" s="70"/>
      <c r="WGX5" s="70"/>
      <c r="WGY5" s="70"/>
      <c r="WGZ5" s="70"/>
      <c r="WHA5" s="70"/>
      <c r="WHB5" s="70"/>
      <c r="WHC5" s="70"/>
      <c r="WHD5" s="70"/>
      <c r="WHE5" s="70"/>
      <c r="WHF5" s="70"/>
      <c r="WHG5" s="70"/>
      <c r="WHH5" s="70"/>
      <c r="WHI5" s="70"/>
      <c r="WHJ5" s="70"/>
      <c r="WHK5" s="70"/>
      <c r="WHL5" s="70"/>
      <c r="WHM5" s="70"/>
      <c r="WHN5" s="70"/>
      <c r="WHO5" s="70"/>
      <c r="WHP5" s="70"/>
      <c r="WHQ5" s="70"/>
      <c r="WHR5" s="70"/>
      <c r="WHS5" s="70"/>
      <c r="WHT5" s="70"/>
      <c r="WHU5" s="70"/>
      <c r="WHV5" s="70"/>
      <c r="WHW5" s="70"/>
      <c r="WHX5" s="70"/>
      <c r="WHY5" s="70"/>
      <c r="WHZ5" s="70"/>
      <c r="WIA5" s="70"/>
      <c r="WIB5" s="70"/>
      <c r="WIC5" s="70"/>
      <c r="WID5" s="70"/>
      <c r="WIE5" s="70"/>
      <c r="WIF5" s="70"/>
      <c r="WIG5" s="70"/>
      <c r="WIH5" s="70"/>
      <c r="WII5" s="70"/>
      <c r="WIJ5" s="70"/>
      <c r="WIK5" s="70"/>
      <c r="WIL5" s="70"/>
      <c r="WIM5" s="70"/>
      <c r="WIN5" s="70"/>
      <c r="WIO5" s="70"/>
      <c r="WIP5" s="70"/>
      <c r="WIQ5" s="70"/>
      <c r="WIR5" s="70"/>
      <c r="WIS5" s="70"/>
      <c r="WIT5" s="70"/>
      <c r="WIU5" s="70"/>
      <c r="WIV5" s="70"/>
      <c r="WIW5" s="70"/>
      <c r="WIX5" s="70"/>
      <c r="WIY5" s="70"/>
      <c r="WIZ5" s="70"/>
      <c r="WJA5" s="70"/>
      <c r="WJB5" s="70"/>
      <c r="WJC5" s="70"/>
      <c r="WJD5" s="70"/>
      <c r="WJE5" s="70"/>
      <c r="WJF5" s="70"/>
      <c r="WJG5" s="70"/>
      <c r="WJH5" s="70"/>
      <c r="WJI5" s="70"/>
      <c r="WJJ5" s="70"/>
      <c r="WJK5" s="70"/>
      <c r="WJL5" s="70"/>
      <c r="WJM5" s="70"/>
      <c r="WJN5" s="70"/>
      <c r="WJO5" s="70"/>
      <c r="WJP5" s="70"/>
      <c r="WJQ5" s="70"/>
      <c r="WJR5" s="70"/>
      <c r="WJS5" s="70"/>
      <c r="WJT5" s="70"/>
      <c r="WJU5" s="70"/>
      <c r="WJV5" s="70"/>
      <c r="WJW5" s="70"/>
      <c r="WJX5" s="70"/>
      <c r="WJY5" s="70"/>
      <c r="WJZ5" s="70"/>
      <c r="WKA5" s="70"/>
      <c r="WKB5" s="70"/>
      <c r="WKC5" s="70"/>
      <c r="WKD5" s="70"/>
      <c r="WKE5" s="70"/>
      <c r="WKF5" s="70"/>
      <c r="WKG5" s="70"/>
      <c r="WKH5" s="70"/>
      <c r="WKI5" s="70"/>
      <c r="WKJ5" s="70"/>
      <c r="WKK5" s="70"/>
      <c r="WKL5" s="70"/>
      <c r="WKM5" s="70"/>
      <c r="WKN5" s="70"/>
      <c r="WKO5" s="70"/>
      <c r="WKP5" s="70"/>
      <c r="WKQ5" s="70"/>
      <c r="WKR5" s="70"/>
      <c r="WKS5" s="70"/>
      <c r="WKT5" s="70"/>
      <c r="WKU5" s="70"/>
      <c r="WKV5" s="70"/>
      <c r="WKW5" s="70"/>
      <c r="WKX5" s="70"/>
      <c r="WKY5" s="70"/>
      <c r="WKZ5" s="70"/>
      <c r="WLA5" s="70"/>
      <c r="WLB5" s="70"/>
      <c r="WLC5" s="70"/>
      <c r="WLD5" s="70"/>
      <c r="WLE5" s="70"/>
      <c r="WLF5" s="70"/>
      <c r="WLG5" s="70"/>
      <c r="WLH5" s="70"/>
      <c r="WLI5" s="70"/>
      <c r="WLJ5" s="70"/>
      <c r="WLK5" s="70"/>
      <c r="WLL5" s="70"/>
      <c r="WLM5" s="70"/>
      <c r="WLN5" s="70"/>
      <c r="WLO5" s="70"/>
      <c r="WLP5" s="70"/>
      <c r="WLQ5" s="70"/>
      <c r="WLR5" s="70"/>
      <c r="WLS5" s="70"/>
      <c r="WLT5" s="70"/>
      <c r="WLU5" s="70"/>
      <c r="WLV5" s="70"/>
      <c r="WLW5" s="70"/>
      <c r="WLX5" s="70"/>
      <c r="WLY5" s="70"/>
      <c r="WLZ5" s="70"/>
      <c r="WMA5" s="70"/>
      <c r="WMB5" s="70"/>
      <c r="WMC5" s="70"/>
      <c r="WMD5" s="70"/>
      <c r="WME5" s="70"/>
      <c r="WMF5" s="70"/>
      <c r="WMG5" s="70"/>
      <c r="WMH5" s="70"/>
      <c r="WMI5" s="70"/>
      <c r="WMJ5" s="70"/>
      <c r="WMK5" s="70"/>
      <c r="WML5" s="70"/>
      <c r="WMM5" s="70"/>
      <c r="WMN5" s="70"/>
      <c r="WMO5" s="70"/>
      <c r="WMP5" s="70"/>
      <c r="WMQ5" s="70"/>
      <c r="WMR5" s="70"/>
      <c r="WMS5" s="70"/>
      <c r="WMT5" s="70"/>
      <c r="WMU5" s="70"/>
      <c r="WMV5" s="70"/>
      <c r="WMW5" s="70"/>
      <c r="WMX5" s="70"/>
      <c r="WMY5" s="70"/>
      <c r="WMZ5" s="70"/>
      <c r="WNA5" s="70"/>
      <c r="WNB5" s="70"/>
      <c r="WNC5" s="70"/>
      <c r="WND5" s="70"/>
      <c r="WNE5" s="70"/>
      <c r="WNF5" s="70"/>
      <c r="WNG5" s="70"/>
      <c r="WNH5" s="70"/>
      <c r="WNI5" s="70"/>
      <c r="WNJ5" s="70"/>
      <c r="WNK5" s="70"/>
      <c r="WNL5" s="70"/>
      <c r="WNM5" s="70"/>
      <c r="WNN5" s="70"/>
      <c r="WNO5" s="70"/>
      <c r="WNP5" s="70"/>
      <c r="WNQ5" s="70"/>
      <c r="WNR5" s="70"/>
      <c r="WNS5" s="70"/>
      <c r="WNT5" s="70"/>
      <c r="WNU5" s="70"/>
      <c r="WNV5" s="70"/>
      <c r="WNW5" s="70"/>
      <c r="WNX5" s="70"/>
      <c r="WNY5" s="70"/>
      <c r="WNZ5" s="70"/>
      <c r="WOA5" s="70"/>
      <c r="WOB5" s="70"/>
      <c r="WOC5" s="70"/>
      <c r="WOD5" s="70"/>
      <c r="WOE5" s="70"/>
      <c r="WOF5" s="70"/>
      <c r="WOG5" s="70"/>
      <c r="WOH5" s="70"/>
      <c r="WOI5" s="70"/>
      <c r="WOJ5" s="70"/>
      <c r="WOK5" s="70"/>
      <c r="WOL5" s="70"/>
      <c r="WOM5" s="70"/>
      <c r="WON5" s="70"/>
      <c r="WOO5" s="70"/>
      <c r="WOP5" s="70"/>
      <c r="WOQ5" s="70"/>
      <c r="WOR5" s="70"/>
      <c r="WOS5" s="70"/>
      <c r="WOT5" s="70"/>
      <c r="WOU5" s="70"/>
      <c r="WOV5" s="70"/>
      <c r="WOW5" s="70"/>
      <c r="WOX5" s="70"/>
      <c r="WOY5" s="70"/>
      <c r="WOZ5" s="70"/>
      <c r="WPA5" s="70"/>
      <c r="WPB5" s="70"/>
      <c r="WPC5" s="70"/>
      <c r="WPD5" s="70"/>
      <c r="WPE5" s="70"/>
      <c r="WPF5" s="70"/>
      <c r="WPG5" s="70"/>
      <c r="WPH5" s="70"/>
      <c r="WPI5" s="70"/>
      <c r="WPJ5" s="70"/>
      <c r="WPK5" s="70"/>
      <c r="WPL5" s="70"/>
      <c r="WPM5" s="70"/>
      <c r="WPN5" s="70"/>
      <c r="WPO5" s="70"/>
      <c r="WPP5" s="70"/>
      <c r="WPQ5" s="70"/>
      <c r="WPR5" s="70"/>
      <c r="WPS5" s="70"/>
      <c r="WPT5" s="70"/>
      <c r="WPU5" s="70"/>
      <c r="WPV5" s="70"/>
      <c r="WPW5" s="70"/>
      <c r="WPX5" s="70"/>
      <c r="WPY5" s="70"/>
      <c r="WPZ5" s="70"/>
      <c r="WQA5" s="70"/>
      <c r="WQB5" s="70"/>
      <c r="WQC5" s="70"/>
      <c r="WQD5" s="70"/>
      <c r="WQE5" s="70"/>
      <c r="WQF5" s="70"/>
      <c r="WQG5" s="70"/>
      <c r="WQH5" s="70"/>
      <c r="WQI5" s="70"/>
      <c r="WQJ5" s="70"/>
      <c r="WQK5" s="70"/>
      <c r="WQL5" s="70"/>
      <c r="WQM5" s="70"/>
      <c r="WQN5" s="70"/>
      <c r="WQO5" s="70"/>
      <c r="WQP5" s="70"/>
      <c r="WQQ5" s="70"/>
      <c r="WQR5" s="70"/>
      <c r="WQS5" s="70"/>
      <c r="WQT5" s="70"/>
      <c r="WQU5" s="70"/>
      <c r="WQV5" s="70"/>
      <c r="WQW5" s="70"/>
      <c r="WQX5" s="70"/>
      <c r="WQY5" s="70"/>
      <c r="WQZ5" s="70"/>
      <c r="WRA5" s="70"/>
      <c r="WRB5" s="70"/>
      <c r="WRC5" s="70"/>
      <c r="WRD5" s="70"/>
      <c r="WRE5" s="70"/>
      <c r="WRF5" s="70"/>
      <c r="WRG5" s="70"/>
      <c r="WRH5" s="70"/>
      <c r="WRI5" s="70"/>
      <c r="WRJ5" s="70"/>
      <c r="WRK5" s="70"/>
      <c r="WRL5" s="70"/>
      <c r="WRM5" s="70"/>
      <c r="WRN5" s="70"/>
      <c r="WRO5" s="70"/>
      <c r="WRP5" s="70"/>
      <c r="WRQ5" s="70"/>
      <c r="WRR5" s="70"/>
      <c r="WRS5" s="70"/>
      <c r="WRT5" s="70"/>
      <c r="WRU5" s="70"/>
      <c r="WRV5" s="70"/>
      <c r="WRW5" s="70"/>
      <c r="WRX5" s="70"/>
      <c r="WRY5" s="70"/>
      <c r="WRZ5" s="70"/>
      <c r="WSA5" s="70"/>
      <c r="WSB5" s="70"/>
      <c r="WSC5" s="70"/>
      <c r="WSD5" s="70"/>
      <c r="WSE5" s="70"/>
      <c r="WSF5" s="70"/>
      <c r="WSG5" s="70"/>
      <c r="WSH5" s="70"/>
      <c r="WSI5" s="70"/>
      <c r="WSJ5" s="70"/>
      <c r="WSK5" s="70"/>
      <c r="WSL5" s="70"/>
      <c r="WSM5" s="70"/>
      <c r="WSN5" s="70"/>
      <c r="WSO5" s="70"/>
      <c r="WSP5" s="70"/>
      <c r="WSQ5" s="70"/>
      <c r="WSR5" s="70"/>
      <c r="WSS5" s="70"/>
      <c r="WST5" s="70"/>
      <c r="WSU5" s="70"/>
      <c r="WSV5" s="70"/>
      <c r="WSW5" s="70"/>
      <c r="WSX5" s="70"/>
      <c r="WSY5" s="70"/>
      <c r="WSZ5" s="70"/>
      <c r="WTA5" s="70"/>
      <c r="WTB5" s="70"/>
      <c r="WTC5" s="70"/>
      <c r="WTD5" s="70"/>
      <c r="WTE5" s="70"/>
      <c r="WTF5" s="70"/>
      <c r="WTG5" s="70"/>
      <c r="WTH5" s="70"/>
      <c r="WTI5" s="70"/>
      <c r="WTJ5" s="70"/>
      <c r="WTK5" s="70"/>
      <c r="WTL5" s="70"/>
      <c r="WTM5" s="70"/>
      <c r="WTN5" s="70"/>
      <c r="WTO5" s="70"/>
      <c r="WTP5" s="70"/>
      <c r="WTQ5" s="70"/>
      <c r="WTR5" s="70"/>
      <c r="WTS5" s="70"/>
      <c r="WTT5" s="70"/>
      <c r="WTU5" s="70"/>
      <c r="WTV5" s="70"/>
      <c r="WTW5" s="70"/>
      <c r="WTX5" s="70"/>
      <c r="WTY5" s="70"/>
      <c r="WTZ5" s="70"/>
      <c r="WUA5" s="70"/>
      <c r="WUB5" s="70"/>
      <c r="WUC5" s="70"/>
      <c r="WUD5" s="70"/>
      <c r="WUE5" s="70"/>
      <c r="WUF5" s="70"/>
      <c r="WUG5" s="70"/>
      <c r="WUH5" s="70"/>
      <c r="WUI5" s="70"/>
      <c r="WUJ5" s="70"/>
      <c r="WUK5" s="70"/>
      <c r="WUL5" s="70"/>
      <c r="WUM5" s="70"/>
      <c r="WUN5" s="70"/>
      <c r="WUO5" s="70"/>
      <c r="WUP5" s="70"/>
      <c r="WUQ5" s="70"/>
      <c r="WUR5" s="70"/>
      <c r="WUS5" s="70"/>
      <c r="WUT5" s="70"/>
      <c r="WUU5" s="70"/>
      <c r="WUV5" s="70"/>
      <c r="WUW5" s="70"/>
      <c r="WUX5" s="70"/>
      <c r="WUY5" s="70"/>
      <c r="WUZ5" s="70"/>
      <c r="WVA5" s="70"/>
      <c r="WVB5" s="70"/>
      <c r="WVC5" s="70"/>
      <c r="WVD5" s="70"/>
      <c r="WVE5" s="70"/>
      <c r="WVF5" s="70"/>
      <c r="WVG5" s="70"/>
      <c r="WVH5" s="70"/>
      <c r="WVI5" s="70"/>
      <c r="WVJ5" s="70"/>
      <c r="WVK5" s="70"/>
      <c r="WVL5" s="70"/>
      <c r="WVM5" s="70"/>
      <c r="WVN5" s="70"/>
      <c r="WVO5" s="70"/>
      <c r="WVP5" s="70"/>
      <c r="WVQ5" s="70"/>
      <c r="WVR5" s="70"/>
      <c r="WVS5" s="70"/>
      <c r="WVT5" s="70"/>
      <c r="WVU5" s="70"/>
      <c r="WVV5" s="70"/>
      <c r="WVW5" s="70"/>
      <c r="WVX5" s="70"/>
      <c r="WVY5" s="70"/>
      <c r="WVZ5" s="70"/>
      <c r="WWA5" s="70"/>
      <c r="WWB5" s="70"/>
      <c r="WWC5" s="70"/>
      <c r="WWD5" s="70"/>
      <c r="WWE5" s="70"/>
      <c r="WWF5" s="70"/>
      <c r="WWG5" s="70"/>
      <c r="WWH5" s="70"/>
      <c r="WWI5" s="70"/>
      <c r="WWJ5" s="70"/>
      <c r="WWK5" s="70"/>
      <c r="WWL5" s="70"/>
      <c r="WWM5" s="70"/>
      <c r="WWN5" s="70"/>
      <c r="WWO5" s="70"/>
      <c r="WWP5" s="70"/>
      <c r="WWQ5" s="70"/>
      <c r="WWR5" s="70"/>
      <c r="WWS5" s="70"/>
      <c r="WWT5" s="70"/>
      <c r="WWU5" s="70"/>
      <c r="WWV5" s="70"/>
      <c r="WWW5" s="70"/>
      <c r="WWX5" s="70"/>
      <c r="WWY5" s="70"/>
      <c r="WWZ5" s="70"/>
      <c r="WXA5" s="70"/>
      <c r="WXB5" s="70"/>
      <c r="WXC5" s="70"/>
      <c r="WXD5" s="70"/>
      <c r="WXE5" s="70"/>
      <c r="WXF5" s="70"/>
      <c r="WXG5" s="70"/>
      <c r="WXH5" s="70"/>
      <c r="WXI5" s="70"/>
      <c r="WXJ5" s="70"/>
      <c r="WXK5" s="70"/>
      <c r="WXL5" s="70"/>
      <c r="WXM5" s="70"/>
      <c r="WXN5" s="70"/>
      <c r="WXO5" s="70"/>
      <c r="WXP5" s="70"/>
      <c r="WXQ5" s="70"/>
      <c r="WXR5" s="70"/>
      <c r="WXS5" s="70"/>
      <c r="WXT5" s="70"/>
      <c r="WXU5" s="70"/>
      <c r="WXV5" s="70"/>
      <c r="WXW5" s="70"/>
      <c r="WXX5" s="70"/>
      <c r="WXY5" s="70"/>
      <c r="WXZ5" s="70"/>
      <c r="WYA5" s="70"/>
      <c r="WYB5" s="70"/>
      <c r="WYC5" s="70"/>
      <c r="WYD5" s="70"/>
      <c r="WYE5" s="70"/>
      <c r="WYF5" s="70"/>
      <c r="WYG5" s="70"/>
      <c r="WYH5" s="70"/>
      <c r="WYI5" s="70"/>
      <c r="WYJ5" s="70"/>
      <c r="WYK5" s="70"/>
      <c r="WYL5" s="70"/>
      <c r="WYM5" s="70"/>
      <c r="WYN5" s="70"/>
      <c r="WYO5" s="70"/>
      <c r="WYP5" s="70"/>
      <c r="WYQ5" s="70"/>
      <c r="WYR5" s="70"/>
      <c r="WYS5" s="70"/>
      <c r="WYT5" s="70"/>
      <c r="WYU5" s="70"/>
      <c r="WYV5" s="70"/>
      <c r="WYW5" s="70"/>
      <c r="WYX5" s="70"/>
      <c r="WYY5" s="70"/>
      <c r="WYZ5" s="70"/>
      <c r="WZA5" s="70"/>
      <c r="WZB5" s="70"/>
      <c r="WZC5" s="70"/>
      <c r="WZD5" s="70"/>
      <c r="WZE5" s="70"/>
      <c r="WZF5" s="70"/>
      <c r="WZG5" s="70"/>
      <c r="WZH5" s="70"/>
      <c r="WZI5" s="70"/>
      <c r="WZJ5" s="70"/>
      <c r="WZK5" s="70"/>
      <c r="WZL5" s="70"/>
      <c r="WZM5" s="70"/>
      <c r="WZN5" s="70"/>
      <c r="WZO5" s="70"/>
      <c r="WZP5" s="70"/>
      <c r="WZQ5" s="70"/>
      <c r="WZR5" s="70"/>
      <c r="WZS5" s="70"/>
      <c r="WZT5" s="70"/>
      <c r="WZU5" s="70"/>
      <c r="WZV5" s="70"/>
      <c r="WZW5" s="70"/>
      <c r="WZX5" s="70"/>
      <c r="WZY5" s="70"/>
      <c r="WZZ5" s="70"/>
      <c r="XAA5" s="70"/>
      <c r="XAB5" s="70"/>
      <c r="XAC5" s="70"/>
      <c r="XAD5" s="70"/>
      <c r="XAE5" s="70"/>
      <c r="XAF5" s="70"/>
      <c r="XAG5" s="70"/>
      <c r="XAH5" s="70"/>
      <c r="XAI5" s="70"/>
      <c r="XAJ5" s="70"/>
      <c r="XAK5" s="70"/>
      <c r="XAL5" s="70"/>
      <c r="XAM5" s="70"/>
      <c r="XAN5" s="70"/>
      <c r="XAO5" s="70"/>
      <c r="XAP5" s="70"/>
      <c r="XAQ5" s="70"/>
      <c r="XAR5" s="70"/>
      <c r="XAS5" s="70"/>
      <c r="XAT5" s="70"/>
      <c r="XAU5" s="70"/>
      <c r="XAV5" s="70"/>
      <c r="XAW5" s="70"/>
      <c r="XAX5" s="70"/>
      <c r="XAY5" s="70"/>
      <c r="XAZ5" s="70"/>
      <c r="XBA5" s="70"/>
      <c r="XBB5" s="70"/>
      <c r="XBC5" s="70"/>
      <c r="XBD5" s="70"/>
      <c r="XBE5" s="70"/>
      <c r="XBF5" s="70"/>
      <c r="XBG5" s="70"/>
      <c r="XBH5" s="70"/>
      <c r="XBI5" s="70"/>
      <c r="XBJ5" s="70"/>
      <c r="XBK5" s="70"/>
      <c r="XBL5" s="70"/>
      <c r="XBM5" s="70"/>
      <c r="XBN5" s="70"/>
      <c r="XBO5" s="70"/>
      <c r="XBP5" s="70"/>
      <c r="XBQ5" s="70"/>
      <c r="XBR5" s="70"/>
      <c r="XBS5" s="70"/>
      <c r="XBT5" s="70"/>
      <c r="XBU5" s="70"/>
      <c r="XBV5" s="70"/>
      <c r="XBW5" s="70"/>
      <c r="XBX5" s="70"/>
      <c r="XBY5" s="70"/>
      <c r="XBZ5" s="70"/>
      <c r="XCA5" s="70"/>
      <c r="XCB5" s="70"/>
      <c r="XCC5" s="70"/>
      <c r="XCD5" s="70"/>
      <c r="XCE5" s="70"/>
      <c r="XCF5" s="70"/>
      <c r="XCG5" s="70"/>
      <c r="XCH5" s="70"/>
      <c r="XCI5" s="70"/>
      <c r="XCJ5" s="70"/>
      <c r="XCK5" s="70"/>
      <c r="XCL5" s="70"/>
      <c r="XCM5" s="70"/>
      <c r="XCN5" s="70"/>
      <c r="XCO5" s="70"/>
      <c r="XCP5" s="70"/>
      <c r="XCQ5" s="70"/>
      <c r="XCR5" s="70"/>
      <c r="XCS5" s="70"/>
      <c r="XCT5" s="70"/>
      <c r="XCU5" s="70"/>
      <c r="XCV5" s="70"/>
      <c r="XCW5" s="70"/>
      <c r="XCX5" s="70"/>
      <c r="XCY5" s="70"/>
      <c r="XCZ5" s="70"/>
      <c r="XDA5" s="70"/>
      <c r="XDB5" s="70"/>
      <c r="XDC5" s="70"/>
      <c r="XDD5" s="70"/>
      <c r="XDE5" s="70"/>
      <c r="XDF5" s="70"/>
      <c r="XDG5" s="70"/>
      <c r="XDH5" s="70"/>
      <c r="XDI5" s="70"/>
      <c r="XDJ5" s="70"/>
      <c r="XDK5" s="70"/>
      <c r="XDL5" s="70"/>
      <c r="XDM5" s="70"/>
      <c r="XDN5" s="70"/>
      <c r="XDO5" s="70"/>
      <c r="XDP5" s="70"/>
      <c r="XDQ5" s="70"/>
      <c r="XDR5" s="70"/>
      <c r="XDS5" s="70"/>
      <c r="XDT5" s="70"/>
      <c r="XDU5" s="70"/>
      <c r="XDV5" s="70"/>
      <c r="XDW5" s="70"/>
      <c r="XDX5" s="70"/>
      <c r="XDY5" s="70"/>
      <c r="XDZ5" s="70"/>
      <c r="XEA5" s="70"/>
      <c r="XEB5" s="70"/>
      <c r="XEC5" s="70"/>
      <c r="XED5" s="70"/>
      <c r="XEE5" s="70"/>
      <c r="XEF5" s="70"/>
      <c r="XEG5" s="70"/>
      <c r="XEH5" s="70"/>
      <c r="XEI5" s="70"/>
      <c r="XEJ5" s="70"/>
      <c r="XEK5" s="70"/>
      <c r="XEL5" s="70"/>
      <c r="XEM5" s="70"/>
      <c r="XEN5" s="70"/>
      <c r="XEO5" s="70"/>
      <c r="XEP5" s="70"/>
      <c r="XEQ5" s="70"/>
      <c r="XER5" s="70"/>
      <c r="XES5" s="70"/>
      <c r="XET5" s="70"/>
    </row>
    <row r="6" spans="1:16374" s="87" customFormat="1" ht="22.5" customHeight="1" x14ac:dyDescent="0.2">
      <c r="A6" s="117" t="s">
        <v>77</v>
      </c>
      <c r="B6" s="117"/>
      <c r="C6" s="117"/>
      <c r="D6" s="113" t="s">
        <v>96</v>
      </c>
      <c r="E6" s="114"/>
      <c r="F6" s="114"/>
      <c r="G6" s="114"/>
      <c r="H6" s="115"/>
      <c r="J6" s="113" t="s">
        <v>96</v>
      </c>
      <c r="K6" s="114"/>
      <c r="L6" s="114"/>
      <c r="M6" s="114"/>
      <c r="N6" s="115"/>
      <c r="P6" s="113" t="s">
        <v>96</v>
      </c>
      <c r="Q6" s="114"/>
      <c r="R6" s="114"/>
      <c r="S6" s="114"/>
      <c r="T6" s="115"/>
      <c r="V6" s="113" t="s">
        <v>96</v>
      </c>
      <c r="W6" s="114"/>
      <c r="X6" s="114"/>
      <c r="Y6" s="114"/>
      <c r="Z6" s="115"/>
      <c r="AB6" s="113" t="s">
        <v>96</v>
      </c>
      <c r="AC6" s="114"/>
      <c r="AD6" s="114"/>
      <c r="AE6" s="114"/>
      <c r="AF6" s="115"/>
      <c r="AH6" s="113" t="s">
        <v>96</v>
      </c>
      <c r="AI6" s="115"/>
      <c r="AK6" s="113" t="s">
        <v>96</v>
      </c>
      <c r="AL6" s="115"/>
    </row>
    <row r="7" spans="1:16374" ht="16.5" customHeight="1" x14ac:dyDescent="0.2">
      <c r="B7" s="9">
        <f t="shared" ref="B7:B69" si="3">YEAR(C7)</f>
        <v>2014</v>
      </c>
      <c r="C7" s="53">
        <v>41640</v>
      </c>
      <c r="D7" s="76">
        <v>1726</v>
      </c>
      <c r="E7" s="72" t="s">
        <v>104</v>
      </c>
      <c r="F7" s="72" t="s">
        <v>104</v>
      </c>
      <c r="G7" s="72" t="s">
        <v>104</v>
      </c>
      <c r="H7" s="74" t="s">
        <v>104</v>
      </c>
      <c r="J7" s="76">
        <v>7750</v>
      </c>
      <c r="K7" s="72" t="s">
        <v>104</v>
      </c>
      <c r="L7" s="72" t="s">
        <v>104</v>
      </c>
      <c r="M7" s="72" t="s">
        <v>104</v>
      </c>
      <c r="N7" s="74" t="s">
        <v>104</v>
      </c>
      <c r="O7" s="70"/>
      <c r="P7" s="76">
        <v>11052</v>
      </c>
      <c r="Q7" s="72" t="s">
        <v>104</v>
      </c>
      <c r="R7" s="72" t="s">
        <v>104</v>
      </c>
      <c r="S7" s="72" t="s">
        <v>104</v>
      </c>
      <c r="T7" s="74" t="s">
        <v>104</v>
      </c>
      <c r="U7" s="70"/>
      <c r="V7" s="76">
        <v>3459</v>
      </c>
      <c r="W7" s="72" t="s">
        <v>104</v>
      </c>
      <c r="X7" s="72" t="s">
        <v>104</v>
      </c>
      <c r="Y7" s="72" t="s">
        <v>104</v>
      </c>
      <c r="Z7" s="74" t="s">
        <v>104</v>
      </c>
      <c r="AA7" s="70"/>
      <c r="AB7" s="76">
        <v>91885</v>
      </c>
      <c r="AC7" s="72" t="s">
        <v>104</v>
      </c>
      <c r="AD7" s="72" t="s">
        <v>104</v>
      </c>
      <c r="AE7" s="72" t="s">
        <v>104</v>
      </c>
      <c r="AF7" s="74" t="s">
        <v>104</v>
      </c>
      <c r="AG7" s="70"/>
      <c r="AH7" s="102">
        <v>340.90222372397176</v>
      </c>
      <c r="AI7" s="103">
        <v>1653.5574034403551</v>
      </c>
      <c r="AK7" s="102">
        <v>578.34047104035835</v>
      </c>
      <c r="AL7" s="103">
        <v>2805.2594000451504</v>
      </c>
    </row>
    <row r="8" spans="1:16374" ht="16.5" customHeight="1" x14ac:dyDescent="0.2">
      <c r="B8" s="6">
        <f t="shared" si="3"/>
        <v>2014</v>
      </c>
      <c r="C8" s="60">
        <v>41671</v>
      </c>
      <c r="D8" s="76">
        <v>3263</v>
      </c>
      <c r="E8" s="72" t="s">
        <v>104</v>
      </c>
      <c r="F8" s="72" t="s">
        <v>104</v>
      </c>
      <c r="G8" s="72" t="s">
        <v>104</v>
      </c>
      <c r="H8" s="74" t="s">
        <v>104</v>
      </c>
      <c r="J8" s="76">
        <v>8598</v>
      </c>
      <c r="K8" s="72" t="s">
        <v>104</v>
      </c>
      <c r="L8" s="72" t="s">
        <v>104</v>
      </c>
      <c r="M8" s="72" t="s">
        <v>104</v>
      </c>
      <c r="N8" s="74" t="s">
        <v>104</v>
      </c>
      <c r="P8" s="76">
        <v>16283</v>
      </c>
      <c r="Q8" s="72" t="s">
        <v>104</v>
      </c>
      <c r="R8" s="72" t="s">
        <v>104</v>
      </c>
      <c r="S8" s="72" t="s">
        <v>104</v>
      </c>
      <c r="T8" s="74" t="s">
        <v>104</v>
      </c>
      <c r="V8" s="76">
        <v>2899</v>
      </c>
      <c r="W8" s="72" t="s">
        <v>104</v>
      </c>
      <c r="X8" s="72" t="s">
        <v>104</v>
      </c>
      <c r="Y8" s="72" t="s">
        <v>104</v>
      </c>
      <c r="Z8" s="74" t="s">
        <v>104</v>
      </c>
      <c r="AB8" s="76">
        <v>88681</v>
      </c>
      <c r="AC8" s="72" t="s">
        <v>104</v>
      </c>
      <c r="AD8" s="72" t="s">
        <v>104</v>
      </c>
      <c r="AE8" s="72" t="s">
        <v>104</v>
      </c>
      <c r="AF8" s="74" t="s">
        <v>104</v>
      </c>
      <c r="AH8" s="102">
        <v>1083.7881649581022</v>
      </c>
      <c r="AI8" s="103">
        <v>1940.7632735978634</v>
      </c>
      <c r="AK8" s="102">
        <v>1826.0468703889665</v>
      </c>
      <c r="AL8" s="103">
        <v>3269.9422419474636</v>
      </c>
    </row>
    <row r="9" spans="1:16374" ht="16.5" customHeight="1" x14ac:dyDescent="0.2">
      <c r="B9" s="9">
        <f t="shared" si="3"/>
        <v>2014</v>
      </c>
      <c r="C9" s="53">
        <v>41699</v>
      </c>
      <c r="D9" s="76">
        <v>12064</v>
      </c>
      <c r="E9" s="72" t="s">
        <v>104</v>
      </c>
      <c r="F9" s="72" t="s">
        <v>104</v>
      </c>
      <c r="G9" s="72" t="s">
        <v>104</v>
      </c>
      <c r="H9" s="74" t="s">
        <v>104</v>
      </c>
      <c r="J9" s="76">
        <v>10488</v>
      </c>
      <c r="K9" s="72" t="s">
        <v>104</v>
      </c>
      <c r="L9" s="72" t="s">
        <v>104</v>
      </c>
      <c r="M9" s="72" t="s">
        <v>104</v>
      </c>
      <c r="N9" s="74" t="s">
        <v>104</v>
      </c>
      <c r="P9" s="76">
        <v>10998</v>
      </c>
      <c r="Q9" s="72" t="s">
        <v>104</v>
      </c>
      <c r="R9" s="72" t="s">
        <v>104</v>
      </c>
      <c r="S9" s="72" t="s">
        <v>104</v>
      </c>
      <c r="T9" s="74" t="s">
        <v>104</v>
      </c>
      <c r="V9" s="76">
        <v>2889</v>
      </c>
      <c r="W9" s="72" t="s">
        <v>104</v>
      </c>
      <c r="X9" s="72" t="s">
        <v>104</v>
      </c>
      <c r="Y9" s="72" t="s">
        <v>104</v>
      </c>
      <c r="Z9" s="74" t="s">
        <v>104</v>
      </c>
      <c r="AB9" s="76">
        <v>92671</v>
      </c>
      <c r="AC9" s="72" t="s">
        <v>104</v>
      </c>
      <c r="AD9" s="72" t="s">
        <v>104</v>
      </c>
      <c r="AE9" s="72" t="s">
        <v>104</v>
      </c>
      <c r="AF9" s="74" t="s">
        <v>104</v>
      </c>
      <c r="AH9" s="102">
        <v>3705.3569066987502</v>
      </c>
      <c r="AI9" s="103">
        <v>2327.477024020528</v>
      </c>
      <c r="AK9" s="102">
        <v>6186.1452427824261</v>
      </c>
      <c r="AL9" s="103">
        <v>3885.7554838510391</v>
      </c>
    </row>
    <row r="10" spans="1:16374" ht="16.5" customHeight="1" x14ac:dyDescent="0.2">
      <c r="B10" s="6">
        <f t="shared" si="3"/>
        <v>2014</v>
      </c>
      <c r="C10" s="60">
        <v>41730</v>
      </c>
      <c r="D10" s="76">
        <v>1605</v>
      </c>
      <c r="E10" s="72" t="s">
        <v>104</v>
      </c>
      <c r="F10" s="72" t="s">
        <v>104</v>
      </c>
      <c r="G10" s="72" t="s">
        <v>104</v>
      </c>
      <c r="H10" s="74" t="s">
        <v>104</v>
      </c>
      <c r="J10" s="76">
        <v>8711</v>
      </c>
      <c r="K10" s="72" t="s">
        <v>104</v>
      </c>
      <c r="L10" s="72" t="s">
        <v>104</v>
      </c>
      <c r="M10" s="72" t="s">
        <v>104</v>
      </c>
      <c r="N10" s="74" t="s">
        <v>104</v>
      </c>
      <c r="P10" s="76">
        <v>9157</v>
      </c>
      <c r="Q10" s="72" t="s">
        <v>104</v>
      </c>
      <c r="R10" s="72" t="s">
        <v>104</v>
      </c>
      <c r="S10" s="72" t="s">
        <v>104</v>
      </c>
      <c r="T10" s="74" t="s">
        <v>104</v>
      </c>
      <c r="V10" s="76">
        <v>3806</v>
      </c>
      <c r="W10" s="72" t="s">
        <v>104</v>
      </c>
      <c r="X10" s="72" t="s">
        <v>104</v>
      </c>
      <c r="Y10" s="72" t="s">
        <v>104</v>
      </c>
      <c r="Z10" s="74" t="s">
        <v>104</v>
      </c>
      <c r="AB10" s="76">
        <v>91132</v>
      </c>
      <c r="AC10" s="72" t="s">
        <v>104</v>
      </c>
      <c r="AD10" s="72" t="s">
        <v>104</v>
      </c>
      <c r="AE10" s="72" t="s">
        <v>104</v>
      </c>
      <c r="AF10" s="74" t="s">
        <v>104</v>
      </c>
      <c r="AH10" s="102">
        <v>682.49230021350695</v>
      </c>
      <c r="AI10" s="103">
        <v>2158.4072151656242</v>
      </c>
      <c r="AK10" s="102">
        <v>1131.8468306050681</v>
      </c>
      <c r="AL10" s="103">
        <v>3579.5075854717684</v>
      </c>
    </row>
    <row r="11" spans="1:16374" ht="16.5" customHeight="1" x14ac:dyDescent="0.2">
      <c r="B11" s="9">
        <f t="shared" si="3"/>
        <v>2014</v>
      </c>
      <c r="C11" s="53">
        <v>41760</v>
      </c>
      <c r="D11" s="76">
        <v>6898</v>
      </c>
      <c r="E11" s="72" t="s">
        <v>104</v>
      </c>
      <c r="F11" s="72" t="s">
        <v>104</v>
      </c>
      <c r="G11" s="72" t="s">
        <v>104</v>
      </c>
      <c r="H11" s="74" t="s">
        <v>104</v>
      </c>
      <c r="J11" s="76">
        <v>11305</v>
      </c>
      <c r="K11" s="72" t="s">
        <v>104</v>
      </c>
      <c r="L11" s="72" t="s">
        <v>104</v>
      </c>
      <c r="M11" s="72" t="s">
        <v>104</v>
      </c>
      <c r="N11" s="74" t="s">
        <v>104</v>
      </c>
      <c r="P11" s="76">
        <v>7177</v>
      </c>
      <c r="Q11" s="72" t="s">
        <v>104</v>
      </c>
      <c r="R11" s="72" t="s">
        <v>104</v>
      </c>
      <c r="S11" s="72" t="s">
        <v>104</v>
      </c>
      <c r="T11" s="74" t="s">
        <v>104</v>
      </c>
      <c r="V11" s="76">
        <v>4613</v>
      </c>
      <c r="W11" s="72" t="s">
        <v>104</v>
      </c>
      <c r="X11" s="72" t="s">
        <v>104</v>
      </c>
      <c r="Y11" s="72" t="s">
        <v>104</v>
      </c>
      <c r="Z11" s="74" t="s">
        <v>104</v>
      </c>
      <c r="AB11" s="76">
        <v>90877</v>
      </c>
      <c r="AC11" s="72" t="s">
        <v>104</v>
      </c>
      <c r="AD11" s="72" t="s">
        <v>104</v>
      </c>
      <c r="AE11" s="72" t="s">
        <v>104</v>
      </c>
      <c r="AF11" s="74" t="s">
        <v>104</v>
      </c>
      <c r="AH11" s="102">
        <v>2493.8070197433758</v>
      </c>
      <c r="AI11" s="103">
        <v>2529.1349289152204</v>
      </c>
      <c r="AK11" s="102">
        <v>4116.8009555485141</v>
      </c>
      <c r="AL11" s="103">
        <v>4175.1206126369552</v>
      </c>
    </row>
    <row r="12" spans="1:16374" ht="16.5" customHeight="1" x14ac:dyDescent="0.2">
      <c r="B12" s="6">
        <f t="shared" si="3"/>
        <v>2014</v>
      </c>
      <c r="C12" s="60">
        <v>41791</v>
      </c>
      <c r="D12" s="76">
        <v>7882</v>
      </c>
      <c r="E12" s="72" t="s">
        <v>104</v>
      </c>
      <c r="F12" s="72" t="s">
        <v>104</v>
      </c>
      <c r="G12" s="72" t="s">
        <v>104</v>
      </c>
      <c r="H12" s="74" t="s">
        <v>104</v>
      </c>
      <c r="J12" s="76">
        <v>9199</v>
      </c>
      <c r="K12" s="72" t="s">
        <v>104</v>
      </c>
      <c r="L12" s="72" t="s">
        <v>104</v>
      </c>
      <c r="M12" s="72" t="s">
        <v>104</v>
      </c>
      <c r="N12" s="74" t="s">
        <v>104</v>
      </c>
      <c r="P12" s="76">
        <v>7706</v>
      </c>
      <c r="Q12" s="72" t="s">
        <v>104</v>
      </c>
      <c r="R12" s="72" t="s">
        <v>104</v>
      </c>
      <c r="S12" s="72" t="s">
        <v>104</v>
      </c>
      <c r="T12" s="74" t="s">
        <v>104</v>
      </c>
      <c r="V12" s="76">
        <v>2639</v>
      </c>
      <c r="W12" s="72" t="s">
        <v>104</v>
      </c>
      <c r="X12" s="72" t="s">
        <v>104</v>
      </c>
      <c r="Y12" s="72" t="s">
        <v>104</v>
      </c>
      <c r="Z12" s="74" t="s">
        <v>104</v>
      </c>
      <c r="AB12" s="76">
        <v>90197</v>
      </c>
      <c r="AC12" s="72" t="s">
        <v>104</v>
      </c>
      <c r="AD12" s="72" t="s">
        <v>104</v>
      </c>
      <c r="AE12" s="72" t="s">
        <v>104</v>
      </c>
      <c r="AF12" s="74" t="s">
        <v>104</v>
      </c>
      <c r="AH12" s="102">
        <v>1757.9283873987952</v>
      </c>
      <c r="AI12" s="103">
        <v>1993.3543932589637</v>
      </c>
      <c r="AK12" s="102">
        <v>2890.4437025168063</v>
      </c>
      <c r="AL12" s="103">
        <v>3277.5388884897247</v>
      </c>
    </row>
    <row r="13" spans="1:16374" ht="16.5" customHeight="1" x14ac:dyDescent="0.2">
      <c r="B13" s="9">
        <f t="shared" si="3"/>
        <v>2014</v>
      </c>
      <c r="C13" s="53">
        <v>41821</v>
      </c>
      <c r="D13" s="76">
        <v>1449</v>
      </c>
      <c r="E13" s="72" t="s">
        <v>104</v>
      </c>
      <c r="F13" s="72" t="s">
        <v>104</v>
      </c>
      <c r="G13" s="72" t="s">
        <v>104</v>
      </c>
      <c r="H13" s="74" t="s">
        <v>104</v>
      </c>
      <c r="J13" s="76">
        <v>8174</v>
      </c>
      <c r="K13" s="72" t="s">
        <v>104</v>
      </c>
      <c r="L13" s="72" t="s">
        <v>104</v>
      </c>
      <c r="M13" s="72" t="s">
        <v>104</v>
      </c>
      <c r="N13" s="74" t="s">
        <v>104</v>
      </c>
      <c r="P13" s="76">
        <v>9748</v>
      </c>
      <c r="Q13" s="72" t="s">
        <v>104</v>
      </c>
      <c r="R13" s="72" t="s">
        <v>104</v>
      </c>
      <c r="S13" s="72" t="s">
        <v>104</v>
      </c>
      <c r="T13" s="74" t="s">
        <v>104</v>
      </c>
      <c r="V13" s="76">
        <v>3785</v>
      </c>
      <c r="W13" s="72" t="s">
        <v>104</v>
      </c>
      <c r="X13" s="72" t="s">
        <v>104</v>
      </c>
      <c r="Y13" s="72" t="s">
        <v>104</v>
      </c>
      <c r="Z13" s="74" t="s">
        <v>104</v>
      </c>
      <c r="AB13" s="76">
        <v>87783</v>
      </c>
      <c r="AC13" s="72" t="s">
        <v>104</v>
      </c>
      <c r="AD13" s="72" t="s">
        <v>104</v>
      </c>
      <c r="AE13" s="72" t="s">
        <v>104</v>
      </c>
      <c r="AF13" s="74" t="s">
        <v>104</v>
      </c>
      <c r="AH13" s="102">
        <v>226.6635470316092</v>
      </c>
      <c r="AI13" s="103">
        <v>1670.7410633943553</v>
      </c>
      <c r="AK13" s="102">
        <v>372.6500054311814</v>
      </c>
      <c r="AL13" s="103">
        <v>2746.8098620250557</v>
      </c>
    </row>
    <row r="14" spans="1:16374" ht="16.5" customHeight="1" x14ac:dyDescent="0.2">
      <c r="B14" s="6">
        <f t="shared" si="3"/>
        <v>2014</v>
      </c>
      <c r="C14" s="60">
        <v>41852</v>
      </c>
      <c r="D14" s="76">
        <v>2887</v>
      </c>
      <c r="E14" s="72" t="s">
        <v>104</v>
      </c>
      <c r="F14" s="72" t="s">
        <v>104</v>
      </c>
      <c r="G14" s="72" t="s">
        <v>104</v>
      </c>
      <c r="H14" s="74" t="s">
        <v>104</v>
      </c>
      <c r="J14" s="76">
        <v>8135</v>
      </c>
      <c r="K14" s="72" t="s">
        <v>104</v>
      </c>
      <c r="L14" s="72" t="s">
        <v>104</v>
      </c>
      <c r="M14" s="72" t="s">
        <v>104</v>
      </c>
      <c r="N14" s="74" t="s">
        <v>104</v>
      </c>
      <c r="P14" s="76">
        <v>7659</v>
      </c>
      <c r="Q14" s="72" t="s">
        <v>104</v>
      </c>
      <c r="R14" s="72" t="s">
        <v>104</v>
      </c>
      <c r="S14" s="72" t="s">
        <v>104</v>
      </c>
      <c r="T14" s="74" t="s">
        <v>104</v>
      </c>
      <c r="V14" s="76">
        <v>3565</v>
      </c>
      <c r="W14" s="72" t="s">
        <v>104</v>
      </c>
      <c r="X14" s="72" t="s">
        <v>104</v>
      </c>
      <c r="Y14" s="72" t="s">
        <v>104</v>
      </c>
      <c r="Z14" s="74" t="s">
        <v>104</v>
      </c>
      <c r="AB14" s="76">
        <v>84129</v>
      </c>
      <c r="AC14" s="72" t="s">
        <v>104</v>
      </c>
      <c r="AD14" s="72" t="s">
        <v>104</v>
      </c>
      <c r="AE14" s="72" t="s">
        <v>104</v>
      </c>
      <c r="AF14" s="74" t="s">
        <v>104</v>
      </c>
      <c r="AH14" s="102">
        <v>1025.8426876315402</v>
      </c>
      <c r="AI14" s="103">
        <v>1903.3926646270354</v>
      </c>
      <c r="AK14" s="102">
        <v>1682.3466464869705</v>
      </c>
      <c r="AL14" s="103">
        <v>3121.4983592429116</v>
      </c>
    </row>
    <row r="15" spans="1:16374" ht="16.5" customHeight="1" x14ac:dyDescent="0.2">
      <c r="B15" s="9">
        <f t="shared" si="3"/>
        <v>2014</v>
      </c>
      <c r="C15" s="53">
        <v>41883</v>
      </c>
      <c r="D15" s="76">
        <v>8084</v>
      </c>
      <c r="E15" s="72" t="s">
        <v>104</v>
      </c>
      <c r="F15" s="72" t="s">
        <v>104</v>
      </c>
      <c r="G15" s="72" t="s">
        <v>104</v>
      </c>
      <c r="H15" s="74" t="s">
        <v>104</v>
      </c>
      <c r="J15" s="76">
        <v>8395</v>
      </c>
      <c r="K15" s="72" t="s">
        <v>104</v>
      </c>
      <c r="L15" s="72" t="s">
        <v>104</v>
      </c>
      <c r="M15" s="72" t="s">
        <v>104</v>
      </c>
      <c r="N15" s="74" t="s">
        <v>104</v>
      </c>
      <c r="P15" s="76">
        <v>14048</v>
      </c>
      <c r="Q15" s="72" t="s">
        <v>104</v>
      </c>
      <c r="R15" s="72" t="s">
        <v>104</v>
      </c>
      <c r="S15" s="72" t="s">
        <v>104</v>
      </c>
      <c r="T15" s="74" t="s">
        <v>104</v>
      </c>
      <c r="V15" s="76">
        <v>2987</v>
      </c>
      <c r="W15" s="72" t="s">
        <v>104</v>
      </c>
      <c r="X15" s="72" t="s">
        <v>104</v>
      </c>
      <c r="Y15" s="72" t="s">
        <v>104</v>
      </c>
      <c r="Z15" s="74" t="s">
        <v>104</v>
      </c>
      <c r="AB15" s="76">
        <v>86337</v>
      </c>
      <c r="AC15" s="72" t="s">
        <v>104</v>
      </c>
      <c r="AD15" s="72" t="s">
        <v>104</v>
      </c>
      <c r="AE15" s="72" t="s">
        <v>104</v>
      </c>
      <c r="AF15" s="74" t="s">
        <v>104</v>
      </c>
      <c r="AH15" s="102">
        <v>1985.5595949929564</v>
      </c>
      <c r="AI15" s="103">
        <v>1980.5096827734822</v>
      </c>
      <c r="AK15" s="102">
        <v>3237.7947875978807</v>
      </c>
      <c r="AL15" s="103">
        <v>3229.56004133125</v>
      </c>
    </row>
    <row r="16" spans="1:16374" ht="16.5" customHeight="1" x14ac:dyDescent="0.2">
      <c r="B16" s="6">
        <f t="shared" si="3"/>
        <v>2014</v>
      </c>
      <c r="C16" s="60">
        <v>41913</v>
      </c>
      <c r="D16" s="76">
        <v>2515</v>
      </c>
      <c r="E16" s="72" t="s">
        <v>104</v>
      </c>
      <c r="F16" s="72" t="s">
        <v>104</v>
      </c>
      <c r="G16" s="72" t="s">
        <v>104</v>
      </c>
      <c r="H16" s="74" t="s">
        <v>104</v>
      </c>
      <c r="J16" s="76">
        <v>8162</v>
      </c>
      <c r="K16" s="72" t="s">
        <v>104</v>
      </c>
      <c r="L16" s="72" t="s">
        <v>104</v>
      </c>
      <c r="M16" s="72" t="s">
        <v>104</v>
      </c>
      <c r="N16" s="74" t="s">
        <v>104</v>
      </c>
      <c r="P16" s="76">
        <v>8410</v>
      </c>
      <c r="Q16" s="72" t="s">
        <v>104</v>
      </c>
      <c r="R16" s="72" t="s">
        <v>104</v>
      </c>
      <c r="S16" s="72" t="s">
        <v>104</v>
      </c>
      <c r="T16" s="74" t="s">
        <v>104</v>
      </c>
      <c r="V16" s="76">
        <v>3133</v>
      </c>
      <c r="W16" s="72" t="s">
        <v>104</v>
      </c>
      <c r="X16" s="72" t="s">
        <v>104</v>
      </c>
      <c r="Y16" s="72" t="s">
        <v>104</v>
      </c>
      <c r="Z16" s="74" t="s">
        <v>104</v>
      </c>
      <c r="AB16" s="76">
        <v>85116</v>
      </c>
      <c r="AC16" s="72" t="s">
        <v>104</v>
      </c>
      <c r="AD16" s="72" t="s">
        <v>104</v>
      </c>
      <c r="AE16" s="72" t="s">
        <v>104</v>
      </c>
      <c r="AF16" s="74" t="s">
        <v>104</v>
      </c>
      <c r="AH16" s="102">
        <v>1413.2398416346584</v>
      </c>
      <c r="AI16" s="103">
        <v>1997.5691121461664</v>
      </c>
      <c r="AK16" s="102">
        <v>2294.89276080215</v>
      </c>
      <c r="AL16" s="103">
        <v>3243.7571879970355</v>
      </c>
    </row>
    <row r="17" spans="2:38" ht="16.5" customHeight="1" x14ac:dyDescent="0.2">
      <c r="B17" s="9">
        <f t="shared" si="3"/>
        <v>2014</v>
      </c>
      <c r="C17" s="53">
        <v>41944</v>
      </c>
      <c r="D17" s="76">
        <v>5877</v>
      </c>
      <c r="E17" s="72" t="s">
        <v>104</v>
      </c>
      <c r="F17" s="72" t="s">
        <v>104</v>
      </c>
      <c r="G17" s="72" t="s">
        <v>104</v>
      </c>
      <c r="H17" s="74" t="s">
        <v>104</v>
      </c>
      <c r="J17" s="76">
        <v>7800</v>
      </c>
      <c r="K17" s="72" t="s">
        <v>104</v>
      </c>
      <c r="L17" s="72" t="s">
        <v>104</v>
      </c>
      <c r="M17" s="72" t="s">
        <v>104</v>
      </c>
      <c r="N17" s="74" t="s">
        <v>104</v>
      </c>
      <c r="P17" s="76">
        <v>11753</v>
      </c>
      <c r="Q17" s="72" t="s">
        <v>104</v>
      </c>
      <c r="R17" s="72" t="s">
        <v>104</v>
      </c>
      <c r="S17" s="72" t="s">
        <v>104</v>
      </c>
      <c r="T17" s="74" t="s">
        <v>104</v>
      </c>
      <c r="V17" s="76">
        <v>3300</v>
      </c>
      <c r="W17" s="72" t="s">
        <v>104</v>
      </c>
      <c r="X17" s="72" t="s">
        <v>104</v>
      </c>
      <c r="Y17" s="72" t="s">
        <v>104</v>
      </c>
      <c r="Z17" s="74" t="s">
        <v>104</v>
      </c>
      <c r="AB17" s="76">
        <v>85714</v>
      </c>
      <c r="AC17" s="72" t="s">
        <v>104</v>
      </c>
      <c r="AD17" s="72" t="s">
        <v>104</v>
      </c>
      <c r="AE17" s="72" t="s">
        <v>104</v>
      </c>
      <c r="AF17" s="74" t="s">
        <v>104</v>
      </c>
      <c r="AH17" s="102">
        <v>2681.3275433576923</v>
      </c>
      <c r="AI17" s="103">
        <v>2057.4599441478267</v>
      </c>
      <c r="AK17" s="102">
        <v>4331.9876138627405</v>
      </c>
      <c r="AL17" s="103">
        <v>3324.0590155225659</v>
      </c>
    </row>
    <row r="18" spans="2:38" ht="16.5" customHeight="1" x14ac:dyDescent="0.2">
      <c r="B18" s="6">
        <f t="shared" si="3"/>
        <v>2014</v>
      </c>
      <c r="C18" s="60">
        <v>41974</v>
      </c>
      <c r="D18" s="76">
        <v>15037</v>
      </c>
      <c r="E18" s="72" t="s">
        <v>104</v>
      </c>
      <c r="F18" s="72" t="s">
        <v>104</v>
      </c>
      <c r="G18" s="72" t="s">
        <v>104</v>
      </c>
      <c r="H18" s="74" t="s">
        <v>104</v>
      </c>
      <c r="J18" s="76">
        <v>10042</v>
      </c>
      <c r="K18" s="72" t="s">
        <v>104</v>
      </c>
      <c r="L18" s="72" t="s">
        <v>104</v>
      </c>
      <c r="M18" s="72" t="s">
        <v>104</v>
      </c>
      <c r="N18" s="74" t="s">
        <v>104</v>
      </c>
      <c r="P18" s="76">
        <v>17697</v>
      </c>
      <c r="Q18" s="72" t="s">
        <v>104</v>
      </c>
      <c r="R18" s="72" t="s">
        <v>104</v>
      </c>
      <c r="S18" s="72" t="s">
        <v>104</v>
      </c>
      <c r="T18" s="74" t="s">
        <v>104</v>
      </c>
      <c r="V18" s="76">
        <v>3015</v>
      </c>
      <c r="W18" s="72" t="s">
        <v>104</v>
      </c>
      <c r="X18" s="72" t="s">
        <v>104</v>
      </c>
      <c r="Y18" s="72" t="s">
        <v>104</v>
      </c>
      <c r="Z18" s="74" t="s">
        <v>104</v>
      </c>
      <c r="AB18" s="76">
        <v>92500</v>
      </c>
      <c r="AC18" s="72" t="s">
        <v>104</v>
      </c>
      <c r="AD18" s="72" t="s">
        <v>104</v>
      </c>
      <c r="AE18" s="72" t="s">
        <v>104</v>
      </c>
      <c r="AF18" s="74" t="s">
        <v>104</v>
      </c>
      <c r="AH18" s="102">
        <v>2955.6514934134043</v>
      </c>
      <c r="AI18" s="103">
        <v>2364.7959274150471</v>
      </c>
      <c r="AK18" s="102">
        <v>4738.2328897380248</v>
      </c>
      <c r="AL18" s="103">
        <v>3791.026738357506</v>
      </c>
    </row>
    <row r="19" spans="2:38" ht="16.5" customHeight="1" x14ac:dyDescent="0.2">
      <c r="B19" s="9">
        <f t="shared" si="3"/>
        <v>2015</v>
      </c>
      <c r="C19" s="53">
        <v>42005</v>
      </c>
      <c r="D19" s="76">
        <v>2081</v>
      </c>
      <c r="E19" s="71">
        <v>841</v>
      </c>
      <c r="F19" s="71">
        <v>781</v>
      </c>
      <c r="G19" s="71">
        <v>0</v>
      </c>
      <c r="H19" s="75">
        <v>459</v>
      </c>
      <c r="J19" s="76">
        <v>6289</v>
      </c>
      <c r="K19" s="71">
        <v>2246</v>
      </c>
      <c r="L19" s="71">
        <v>3810</v>
      </c>
      <c r="M19" s="71">
        <v>0</v>
      </c>
      <c r="N19" s="75">
        <v>233</v>
      </c>
      <c r="P19" s="76">
        <v>8312</v>
      </c>
      <c r="Q19" s="71">
        <v>2763</v>
      </c>
      <c r="R19" s="71">
        <v>4811</v>
      </c>
      <c r="S19" s="71">
        <v>0</v>
      </c>
      <c r="T19" s="75">
        <v>738</v>
      </c>
      <c r="V19" s="76">
        <v>3563</v>
      </c>
      <c r="W19" s="71">
        <v>1484</v>
      </c>
      <c r="X19" s="71">
        <v>1945</v>
      </c>
      <c r="Y19" s="71">
        <v>0</v>
      </c>
      <c r="Z19" s="75">
        <v>134</v>
      </c>
      <c r="AB19" s="76">
        <v>92907</v>
      </c>
      <c r="AC19" s="71">
        <v>42486</v>
      </c>
      <c r="AD19" s="71">
        <v>36205</v>
      </c>
      <c r="AE19" s="71">
        <v>0</v>
      </c>
      <c r="AF19" s="75">
        <v>14216</v>
      </c>
      <c r="AH19" s="102">
        <v>536.49338591032927</v>
      </c>
      <c r="AI19" s="103">
        <v>1401.3517826095876</v>
      </c>
      <c r="AK19" s="102">
        <v>849.52400196068061</v>
      </c>
      <c r="AL19" s="103">
        <v>2219.0058736646024</v>
      </c>
    </row>
    <row r="20" spans="2:38" ht="16.5" customHeight="1" x14ac:dyDescent="0.2">
      <c r="B20" s="6">
        <f t="shared" si="3"/>
        <v>2015</v>
      </c>
      <c r="C20" s="60">
        <v>42036</v>
      </c>
      <c r="D20" s="76">
        <v>2217</v>
      </c>
      <c r="E20" s="71">
        <v>583</v>
      </c>
      <c r="F20" s="71">
        <v>1611</v>
      </c>
      <c r="G20" s="71">
        <v>0</v>
      </c>
      <c r="H20" s="75">
        <v>23</v>
      </c>
      <c r="J20" s="76">
        <v>6966</v>
      </c>
      <c r="K20" s="71">
        <v>2485</v>
      </c>
      <c r="L20" s="71">
        <v>4268</v>
      </c>
      <c r="M20" s="71">
        <v>0</v>
      </c>
      <c r="N20" s="75">
        <v>213</v>
      </c>
      <c r="P20" s="76">
        <v>8395</v>
      </c>
      <c r="Q20" s="71">
        <v>3913</v>
      </c>
      <c r="R20" s="71">
        <v>4319</v>
      </c>
      <c r="S20" s="71">
        <v>0</v>
      </c>
      <c r="T20" s="75">
        <v>163</v>
      </c>
      <c r="V20" s="76">
        <v>2713</v>
      </c>
      <c r="W20" s="71">
        <v>1298</v>
      </c>
      <c r="X20" s="71">
        <v>1351</v>
      </c>
      <c r="Y20" s="71">
        <v>0</v>
      </c>
      <c r="Z20" s="75">
        <v>64</v>
      </c>
      <c r="AB20" s="76">
        <v>84641</v>
      </c>
      <c r="AC20" s="71">
        <v>41215</v>
      </c>
      <c r="AD20" s="71">
        <v>34533</v>
      </c>
      <c r="AE20" s="71">
        <v>0</v>
      </c>
      <c r="AF20" s="75">
        <v>8893</v>
      </c>
      <c r="AH20" s="102">
        <v>393.62200385718847</v>
      </c>
      <c r="AI20" s="103">
        <v>1526.5305234507175</v>
      </c>
      <c r="AK20" s="102">
        <v>615.77886660804825</v>
      </c>
      <c r="AL20" s="103">
        <v>2388.0911797657536</v>
      </c>
    </row>
    <row r="21" spans="2:38" ht="16.5" customHeight="1" x14ac:dyDescent="0.2">
      <c r="B21" s="9">
        <f t="shared" si="3"/>
        <v>2015</v>
      </c>
      <c r="C21" s="53">
        <v>42064</v>
      </c>
      <c r="D21" s="76">
        <v>7826</v>
      </c>
      <c r="E21" s="71">
        <v>546</v>
      </c>
      <c r="F21" s="71">
        <v>7212</v>
      </c>
      <c r="G21" s="71">
        <v>0</v>
      </c>
      <c r="H21" s="75">
        <v>68</v>
      </c>
      <c r="J21" s="76">
        <v>9304</v>
      </c>
      <c r="K21" s="71">
        <v>3307</v>
      </c>
      <c r="L21" s="71">
        <v>5091</v>
      </c>
      <c r="M21" s="71">
        <v>0</v>
      </c>
      <c r="N21" s="75">
        <v>906</v>
      </c>
      <c r="P21" s="76">
        <v>8607</v>
      </c>
      <c r="Q21" s="71">
        <v>3548</v>
      </c>
      <c r="R21" s="71">
        <v>3912</v>
      </c>
      <c r="S21" s="71">
        <v>0</v>
      </c>
      <c r="T21" s="75">
        <v>1147</v>
      </c>
      <c r="V21" s="76">
        <v>3161</v>
      </c>
      <c r="W21" s="71">
        <v>1505</v>
      </c>
      <c r="X21" s="71">
        <v>1569</v>
      </c>
      <c r="Y21" s="71">
        <v>0</v>
      </c>
      <c r="Z21" s="75">
        <v>87</v>
      </c>
      <c r="AB21" s="76">
        <v>86870</v>
      </c>
      <c r="AC21" s="71">
        <v>39033</v>
      </c>
      <c r="AD21" s="71">
        <v>38600</v>
      </c>
      <c r="AE21" s="71">
        <v>0</v>
      </c>
      <c r="AF21" s="75">
        <v>9237</v>
      </c>
      <c r="AH21" s="102">
        <v>1199.5409810581657</v>
      </c>
      <c r="AI21" s="103">
        <v>2141.9891266253435</v>
      </c>
      <c r="AK21" s="102">
        <v>1852.102247813651</v>
      </c>
      <c r="AL21" s="103">
        <v>3307.2508058170533</v>
      </c>
    </row>
    <row r="22" spans="2:38" ht="16.5" customHeight="1" x14ac:dyDescent="0.2">
      <c r="B22" s="6">
        <f t="shared" si="3"/>
        <v>2015</v>
      </c>
      <c r="C22" s="60">
        <v>42095</v>
      </c>
      <c r="D22" s="76">
        <v>3701</v>
      </c>
      <c r="E22" s="71">
        <v>575</v>
      </c>
      <c r="F22" s="71">
        <v>2650</v>
      </c>
      <c r="G22" s="71">
        <v>0</v>
      </c>
      <c r="H22" s="75">
        <v>476</v>
      </c>
      <c r="J22" s="76">
        <v>7069</v>
      </c>
      <c r="K22" s="71">
        <v>2670</v>
      </c>
      <c r="L22" s="71">
        <v>4041</v>
      </c>
      <c r="M22" s="71">
        <v>0</v>
      </c>
      <c r="N22" s="75">
        <v>358</v>
      </c>
      <c r="P22" s="76">
        <v>9686</v>
      </c>
      <c r="Q22" s="71">
        <v>4021</v>
      </c>
      <c r="R22" s="71">
        <v>3356</v>
      </c>
      <c r="S22" s="71">
        <v>0</v>
      </c>
      <c r="T22" s="75">
        <v>2309</v>
      </c>
      <c r="V22" s="76">
        <v>3329</v>
      </c>
      <c r="W22" s="71">
        <v>1449</v>
      </c>
      <c r="X22" s="71">
        <v>1782</v>
      </c>
      <c r="Y22" s="71">
        <v>0</v>
      </c>
      <c r="Z22" s="75">
        <v>98</v>
      </c>
      <c r="AB22" s="76">
        <v>87015</v>
      </c>
      <c r="AC22" s="71">
        <v>39251</v>
      </c>
      <c r="AD22" s="71">
        <v>39318</v>
      </c>
      <c r="AE22" s="71">
        <v>0</v>
      </c>
      <c r="AF22" s="75">
        <v>8446</v>
      </c>
      <c r="AH22" s="102">
        <v>996.31303285157321</v>
      </c>
      <c r="AI22" s="103">
        <v>1628.3152668579289</v>
      </c>
      <c r="AK22" s="102">
        <v>1527.4707947138249</v>
      </c>
      <c r="AL22" s="103">
        <v>2496.40818969661</v>
      </c>
    </row>
    <row r="23" spans="2:38" ht="16.5" customHeight="1" x14ac:dyDescent="0.2">
      <c r="B23" s="9">
        <f t="shared" si="3"/>
        <v>2015</v>
      </c>
      <c r="C23" s="53">
        <v>42125</v>
      </c>
      <c r="D23" s="76">
        <v>1779</v>
      </c>
      <c r="E23" s="71">
        <v>208</v>
      </c>
      <c r="F23" s="71">
        <v>893</v>
      </c>
      <c r="G23" s="71">
        <v>0</v>
      </c>
      <c r="H23" s="75">
        <v>678</v>
      </c>
      <c r="J23" s="76">
        <v>7544</v>
      </c>
      <c r="K23" s="71">
        <v>2371</v>
      </c>
      <c r="L23" s="71">
        <v>4755</v>
      </c>
      <c r="M23" s="71">
        <v>0</v>
      </c>
      <c r="N23" s="75">
        <v>418</v>
      </c>
      <c r="P23" s="76">
        <v>8967</v>
      </c>
      <c r="Q23" s="71">
        <v>3235</v>
      </c>
      <c r="R23" s="71">
        <v>5670</v>
      </c>
      <c r="S23" s="71">
        <v>0</v>
      </c>
      <c r="T23" s="75">
        <v>62</v>
      </c>
      <c r="V23" s="76">
        <v>2896</v>
      </c>
      <c r="W23" s="71">
        <v>1030</v>
      </c>
      <c r="X23" s="71">
        <v>1307</v>
      </c>
      <c r="Y23" s="71">
        <v>0</v>
      </c>
      <c r="Z23" s="75">
        <v>559</v>
      </c>
      <c r="AB23" s="76">
        <v>84008</v>
      </c>
      <c r="AC23" s="71">
        <v>34197</v>
      </c>
      <c r="AD23" s="71">
        <v>37093</v>
      </c>
      <c r="AE23" s="71">
        <v>0</v>
      </c>
      <c r="AF23" s="75">
        <v>12718</v>
      </c>
      <c r="AH23" s="102">
        <v>366.14491825375967</v>
      </c>
      <c r="AI23" s="103">
        <v>1630.6866033887636</v>
      </c>
      <c r="AK23" s="102">
        <v>557.2224631629731</v>
      </c>
      <c r="AL23" s="103">
        <v>2481.6818709945833</v>
      </c>
    </row>
    <row r="24" spans="2:38" ht="16.5" customHeight="1" x14ac:dyDescent="0.2">
      <c r="B24" s="6">
        <f t="shared" si="3"/>
        <v>2015</v>
      </c>
      <c r="C24" s="60">
        <v>42156</v>
      </c>
      <c r="D24" s="76">
        <v>10358</v>
      </c>
      <c r="E24" s="71">
        <v>1361</v>
      </c>
      <c r="F24" s="71">
        <v>8202</v>
      </c>
      <c r="G24" s="71">
        <v>0</v>
      </c>
      <c r="H24" s="75">
        <v>795</v>
      </c>
      <c r="J24" s="76">
        <v>9363</v>
      </c>
      <c r="K24" s="71">
        <v>2998</v>
      </c>
      <c r="L24" s="71">
        <v>5712</v>
      </c>
      <c r="M24" s="71">
        <v>0</v>
      </c>
      <c r="N24" s="75">
        <v>653</v>
      </c>
      <c r="P24" s="76">
        <v>9349</v>
      </c>
      <c r="Q24" s="71">
        <v>2619</v>
      </c>
      <c r="R24" s="71">
        <v>5613</v>
      </c>
      <c r="S24" s="71">
        <v>0</v>
      </c>
      <c r="T24" s="75">
        <v>1117</v>
      </c>
      <c r="V24" s="76">
        <v>3081</v>
      </c>
      <c r="W24" s="71">
        <v>1468</v>
      </c>
      <c r="X24" s="71">
        <v>1436</v>
      </c>
      <c r="Y24" s="71">
        <v>0</v>
      </c>
      <c r="Z24" s="75">
        <v>177</v>
      </c>
      <c r="AB24" s="76">
        <v>87807</v>
      </c>
      <c r="AC24" s="71">
        <v>39305</v>
      </c>
      <c r="AD24" s="71">
        <v>39703</v>
      </c>
      <c r="AE24" s="71">
        <v>0</v>
      </c>
      <c r="AF24" s="75">
        <v>8799</v>
      </c>
      <c r="AH24" s="102">
        <v>1889.6702211218885</v>
      </c>
      <c r="AI24" s="103">
        <v>2068.6261436043624</v>
      </c>
      <c r="AK24" s="102">
        <v>2853.2753804527447</v>
      </c>
      <c r="AL24" s="103">
        <v>3123.4868290420677</v>
      </c>
    </row>
    <row r="25" spans="2:38" ht="16.5" customHeight="1" x14ac:dyDescent="0.2">
      <c r="B25" s="9">
        <f t="shared" si="3"/>
        <v>2015</v>
      </c>
      <c r="C25" s="53">
        <v>42186</v>
      </c>
      <c r="D25" s="76">
        <v>987</v>
      </c>
      <c r="E25" s="71">
        <v>299</v>
      </c>
      <c r="F25" s="71">
        <v>686</v>
      </c>
      <c r="G25" s="71">
        <v>0</v>
      </c>
      <c r="H25" s="75">
        <v>2</v>
      </c>
      <c r="J25" s="76">
        <v>7424</v>
      </c>
      <c r="K25" s="71">
        <v>2778</v>
      </c>
      <c r="L25" s="71">
        <v>4272</v>
      </c>
      <c r="M25" s="71">
        <v>0</v>
      </c>
      <c r="N25" s="75">
        <v>374</v>
      </c>
      <c r="P25" s="76">
        <v>7941</v>
      </c>
      <c r="Q25" s="71">
        <v>3590</v>
      </c>
      <c r="R25" s="71">
        <v>3971</v>
      </c>
      <c r="S25" s="71">
        <v>0</v>
      </c>
      <c r="T25" s="75">
        <v>380</v>
      </c>
      <c r="V25" s="76">
        <v>4278</v>
      </c>
      <c r="W25" s="71">
        <v>1800</v>
      </c>
      <c r="X25" s="71">
        <v>2336</v>
      </c>
      <c r="Y25" s="71">
        <v>0</v>
      </c>
      <c r="Z25" s="75">
        <v>142</v>
      </c>
      <c r="AB25" s="76">
        <v>84983</v>
      </c>
      <c r="AC25" s="71">
        <v>38980</v>
      </c>
      <c r="AD25" s="71">
        <v>37663</v>
      </c>
      <c r="AE25" s="71">
        <v>0</v>
      </c>
      <c r="AF25" s="75">
        <v>8340</v>
      </c>
      <c r="AH25" s="102">
        <v>193.00615116816294</v>
      </c>
      <c r="AI25" s="103">
        <v>1733.1072300824715</v>
      </c>
      <c r="AK25" s="102">
        <v>289.63093725150446</v>
      </c>
      <c r="AL25" s="103">
        <v>2600.7537499092173</v>
      </c>
    </row>
    <row r="26" spans="2:38" s="69" customFormat="1" ht="16.5" customHeight="1" x14ac:dyDescent="0.2">
      <c r="B26" s="6">
        <f t="shared" si="3"/>
        <v>2015</v>
      </c>
      <c r="C26" s="60">
        <v>42217</v>
      </c>
      <c r="D26" s="76">
        <v>2211</v>
      </c>
      <c r="E26" s="71">
        <v>262</v>
      </c>
      <c r="F26" s="71">
        <v>1777</v>
      </c>
      <c r="G26" s="71">
        <v>0</v>
      </c>
      <c r="H26" s="75">
        <v>172</v>
      </c>
      <c r="J26" s="76">
        <v>6977</v>
      </c>
      <c r="K26" s="71">
        <v>2745</v>
      </c>
      <c r="L26" s="71">
        <v>4003</v>
      </c>
      <c r="M26" s="71">
        <v>0</v>
      </c>
      <c r="N26" s="75">
        <v>229</v>
      </c>
      <c r="P26" s="76">
        <v>8185</v>
      </c>
      <c r="Q26" s="71">
        <v>1702</v>
      </c>
      <c r="R26" s="71">
        <v>6202</v>
      </c>
      <c r="S26" s="71">
        <v>0</v>
      </c>
      <c r="T26" s="75">
        <v>281</v>
      </c>
      <c r="V26" s="76">
        <v>2930</v>
      </c>
      <c r="W26" s="71">
        <v>1450</v>
      </c>
      <c r="X26" s="71">
        <v>1328</v>
      </c>
      <c r="Y26" s="71">
        <v>0</v>
      </c>
      <c r="Z26" s="75">
        <v>152</v>
      </c>
      <c r="AB26" s="76">
        <v>83339</v>
      </c>
      <c r="AC26" s="71">
        <v>37968</v>
      </c>
      <c r="AD26" s="71">
        <v>36822</v>
      </c>
      <c r="AE26" s="71">
        <v>0</v>
      </c>
      <c r="AF26" s="75">
        <v>8549</v>
      </c>
      <c r="AH26" s="102">
        <v>445.98757847772828</v>
      </c>
      <c r="AI26" s="103">
        <v>1629.4043531850075</v>
      </c>
      <c r="AK26" s="102">
        <v>667.79371602600804</v>
      </c>
      <c r="AL26" s="103">
        <v>2439.7674743237453</v>
      </c>
    </row>
    <row r="27" spans="2:38" ht="16.5" customHeight="1" x14ac:dyDescent="0.2">
      <c r="B27" s="9">
        <f t="shared" si="3"/>
        <v>2015</v>
      </c>
      <c r="C27" s="53">
        <v>42248</v>
      </c>
      <c r="D27" s="76">
        <v>8782</v>
      </c>
      <c r="E27" s="71">
        <v>671</v>
      </c>
      <c r="F27" s="71">
        <v>8107</v>
      </c>
      <c r="G27" s="71">
        <v>0</v>
      </c>
      <c r="H27" s="75">
        <v>4</v>
      </c>
      <c r="J27" s="76">
        <v>7207</v>
      </c>
      <c r="K27" s="71">
        <v>2875</v>
      </c>
      <c r="L27" s="71">
        <v>4144</v>
      </c>
      <c r="M27" s="71">
        <v>0</v>
      </c>
      <c r="N27" s="75">
        <v>188</v>
      </c>
      <c r="P27" s="76">
        <v>8092</v>
      </c>
      <c r="Q27" s="71">
        <v>1566</v>
      </c>
      <c r="R27" s="71">
        <v>6460</v>
      </c>
      <c r="S27" s="71">
        <v>0</v>
      </c>
      <c r="T27" s="75">
        <v>66</v>
      </c>
      <c r="V27" s="76">
        <v>3129</v>
      </c>
      <c r="W27" s="71">
        <v>1461</v>
      </c>
      <c r="X27" s="71">
        <v>1320</v>
      </c>
      <c r="Y27" s="71">
        <v>0</v>
      </c>
      <c r="Z27" s="75">
        <v>348</v>
      </c>
      <c r="AB27" s="76">
        <v>84895</v>
      </c>
      <c r="AC27" s="71">
        <v>36809</v>
      </c>
      <c r="AD27" s="71">
        <v>39826</v>
      </c>
      <c r="AE27" s="71">
        <v>0</v>
      </c>
      <c r="AF27" s="75">
        <v>8260</v>
      </c>
      <c r="AH27" s="102">
        <v>1330.5518779933252</v>
      </c>
      <c r="AI27" s="103">
        <v>1788.4039691363475</v>
      </c>
      <c r="AK27" s="102">
        <v>1981.5849090486674</v>
      </c>
      <c r="AL27" s="103">
        <v>2663.461962766929</v>
      </c>
    </row>
    <row r="28" spans="2:38" ht="16.5" customHeight="1" x14ac:dyDescent="0.2">
      <c r="B28" s="6">
        <f t="shared" si="3"/>
        <v>2015</v>
      </c>
      <c r="C28" s="60">
        <v>42278</v>
      </c>
      <c r="D28" s="76">
        <v>3146</v>
      </c>
      <c r="E28" s="71">
        <v>202</v>
      </c>
      <c r="F28" s="71">
        <v>2944</v>
      </c>
      <c r="G28" s="71">
        <v>0</v>
      </c>
      <c r="H28" s="75">
        <v>0</v>
      </c>
      <c r="J28" s="76">
        <v>6264</v>
      </c>
      <c r="K28" s="71">
        <v>2391</v>
      </c>
      <c r="L28" s="71">
        <v>3595</v>
      </c>
      <c r="M28" s="71">
        <v>0</v>
      </c>
      <c r="N28" s="75">
        <v>278</v>
      </c>
      <c r="P28" s="76">
        <v>6450</v>
      </c>
      <c r="Q28" s="71">
        <v>2138</v>
      </c>
      <c r="R28" s="71">
        <v>3503</v>
      </c>
      <c r="S28" s="71">
        <v>0</v>
      </c>
      <c r="T28" s="75">
        <v>809</v>
      </c>
      <c r="V28" s="76">
        <v>3235</v>
      </c>
      <c r="W28" s="71">
        <v>1536</v>
      </c>
      <c r="X28" s="71">
        <v>1420</v>
      </c>
      <c r="Y28" s="71">
        <v>0</v>
      </c>
      <c r="Z28" s="75">
        <v>279</v>
      </c>
      <c r="AB28" s="76">
        <v>85644</v>
      </c>
      <c r="AC28" s="71">
        <v>36439</v>
      </c>
      <c r="AD28" s="71">
        <v>41169</v>
      </c>
      <c r="AE28" s="71">
        <v>0</v>
      </c>
      <c r="AF28" s="75">
        <v>8036</v>
      </c>
      <c r="AH28" s="102">
        <v>821.09321458194029</v>
      </c>
      <c r="AI28" s="103">
        <v>1511.9139032842772</v>
      </c>
      <c r="AK28" s="102">
        <v>1212.9059743721793</v>
      </c>
      <c r="AL28" s="103">
        <v>2233.3754237191515</v>
      </c>
    </row>
    <row r="29" spans="2:38" s="68" customFormat="1" ht="16.5" customHeight="1" x14ac:dyDescent="0.2">
      <c r="B29" s="9">
        <f t="shared" si="3"/>
        <v>2015</v>
      </c>
      <c r="C29" s="53">
        <v>42309</v>
      </c>
      <c r="D29" s="76">
        <v>4906</v>
      </c>
      <c r="E29" s="71">
        <v>1038</v>
      </c>
      <c r="F29" s="71">
        <v>3852</v>
      </c>
      <c r="G29" s="71">
        <v>0</v>
      </c>
      <c r="H29" s="75">
        <v>16</v>
      </c>
      <c r="J29" s="76">
        <v>7037</v>
      </c>
      <c r="K29" s="71">
        <v>2607</v>
      </c>
      <c r="L29" s="71">
        <v>4214</v>
      </c>
      <c r="M29" s="71">
        <v>0</v>
      </c>
      <c r="N29" s="75">
        <v>216</v>
      </c>
      <c r="P29" s="76">
        <v>7170</v>
      </c>
      <c r="Q29" s="71">
        <v>1569</v>
      </c>
      <c r="R29" s="71">
        <v>5555</v>
      </c>
      <c r="S29" s="71">
        <v>0</v>
      </c>
      <c r="T29" s="75">
        <v>46</v>
      </c>
      <c r="V29" s="76">
        <v>2898</v>
      </c>
      <c r="W29" s="71">
        <v>1332</v>
      </c>
      <c r="X29" s="71">
        <v>1349</v>
      </c>
      <c r="Y29" s="71">
        <v>0</v>
      </c>
      <c r="Z29" s="75">
        <v>217</v>
      </c>
      <c r="AB29" s="76">
        <v>87039</v>
      </c>
      <c r="AC29" s="71">
        <v>36375</v>
      </c>
      <c r="AD29" s="71">
        <v>42428</v>
      </c>
      <c r="AE29" s="71">
        <v>0</v>
      </c>
      <c r="AF29" s="75">
        <v>8236</v>
      </c>
      <c r="AH29" s="102">
        <v>1089.3137871701254</v>
      </c>
      <c r="AI29" s="103">
        <v>1724.5208075966086</v>
      </c>
      <c r="AK29" s="102">
        <v>1593.0276381979461</v>
      </c>
      <c r="AL29" s="103">
        <v>2521.9632226318186</v>
      </c>
    </row>
    <row r="30" spans="2:38" ht="16.5" customHeight="1" x14ac:dyDescent="0.2">
      <c r="B30" s="6">
        <f t="shared" si="3"/>
        <v>2015</v>
      </c>
      <c r="C30" s="60">
        <v>42339</v>
      </c>
      <c r="D30" s="76">
        <v>10706</v>
      </c>
      <c r="E30" s="71">
        <v>1205</v>
      </c>
      <c r="F30" s="71">
        <v>9465</v>
      </c>
      <c r="G30" s="71">
        <v>0</v>
      </c>
      <c r="H30" s="75">
        <v>36</v>
      </c>
      <c r="J30" s="76">
        <v>7660</v>
      </c>
      <c r="K30" s="71">
        <v>2494</v>
      </c>
      <c r="L30" s="71">
        <v>4905</v>
      </c>
      <c r="M30" s="71">
        <v>0</v>
      </c>
      <c r="N30" s="75">
        <v>261</v>
      </c>
      <c r="P30" s="76">
        <v>10492</v>
      </c>
      <c r="Q30" s="71">
        <v>3339</v>
      </c>
      <c r="R30" s="71">
        <v>6512</v>
      </c>
      <c r="S30" s="71">
        <v>0</v>
      </c>
      <c r="T30" s="75">
        <v>641</v>
      </c>
      <c r="V30" s="76">
        <v>2392</v>
      </c>
      <c r="W30" s="71">
        <v>1154</v>
      </c>
      <c r="X30" s="71">
        <v>1080</v>
      </c>
      <c r="Y30" s="71">
        <v>0</v>
      </c>
      <c r="Z30" s="75">
        <v>158</v>
      </c>
      <c r="AB30" s="76">
        <v>90356</v>
      </c>
      <c r="AC30" s="71">
        <v>32233</v>
      </c>
      <c r="AD30" s="71">
        <v>49842</v>
      </c>
      <c r="AE30" s="71">
        <v>0</v>
      </c>
      <c r="AF30" s="75">
        <v>8281</v>
      </c>
      <c r="AH30" s="102">
        <v>1917.706604043866</v>
      </c>
      <c r="AI30" s="103">
        <v>1724.1700900733199</v>
      </c>
      <c r="AK30" s="102">
        <v>2777.8164773999438</v>
      </c>
      <c r="AL30" s="103">
        <v>2497.4769737697893</v>
      </c>
    </row>
    <row r="31" spans="2:38" ht="16.5" customHeight="1" x14ac:dyDescent="0.2">
      <c r="B31" s="9">
        <f t="shared" si="3"/>
        <v>2016</v>
      </c>
      <c r="C31" s="53">
        <v>42370</v>
      </c>
      <c r="D31" s="76">
        <v>1787</v>
      </c>
      <c r="E31" s="71">
        <v>756</v>
      </c>
      <c r="F31" s="71">
        <v>1031</v>
      </c>
      <c r="G31" s="71">
        <v>0</v>
      </c>
      <c r="H31" s="75">
        <v>0</v>
      </c>
      <c r="J31" s="76">
        <v>4748</v>
      </c>
      <c r="K31" s="71">
        <v>1722</v>
      </c>
      <c r="L31" s="71">
        <v>2876</v>
      </c>
      <c r="M31" s="71">
        <v>0</v>
      </c>
      <c r="N31" s="75">
        <v>150</v>
      </c>
      <c r="P31" s="76">
        <v>6608</v>
      </c>
      <c r="Q31" s="71">
        <v>2881</v>
      </c>
      <c r="R31" s="71">
        <v>3727</v>
      </c>
      <c r="S31" s="71">
        <v>0</v>
      </c>
      <c r="T31" s="75">
        <v>0</v>
      </c>
      <c r="V31" s="76">
        <v>2548</v>
      </c>
      <c r="W31" s="71">
        <v>1401</v>
      </c>
      <c r="X31" s="71">
        <v>984</v>
      </c>
      <c r="Y31" s="71">
        <v>0</v>
      </c>
      <c r="Z31" s="75">
        <v>163</v>
      </c>
      <c r="AB31" s="76">
        <v>89973</v>
      </c>
      <c r="AC31" s="71">
        <v>32987</v>
      </c>
      <c r="AD31" s="71">
        <v>49298</v>
      </c>
      <c r="AE31" s="71">
        <v>0</v>
      </c>
      <c r="AF31" s="75">
        <v>7688</v>
      </c>
      <c r="AH31" s="102">
        <v>513.95317515795625</v>
      </c>
      <c r="AI31" s="103">
        <v>1099.0867020631024</v>
      </c>
      <c r="AK31" s="102">
        <v>735.13049784253656</v>
      </c>
      <c r="AL31" s="103">
        <v>1572.0734757819937</v>
      </c>
    </row>
    <row r="32" spans="2:38" ht="16.5" customHeight="1" x14ac:dyDescent="0.2">
      <c r="B32" s="6">
        <f t="shared" si="3"/>
        <v>2016</v>
      </c>
      <c r="C32" s="60">
        <v>42401</v>
      </c>
      <c r="D32" s="76">
        <v>2839</v>
      </c>
      <c r="E32" s="71">
        <v>32</v>
      </c>
      <c r="F32" s="71">
        <v>1886</v>
      </c>
      <c r="G32" s="71">
        <v>0</v>
      </c>
      <c r="H32" s="75">
        <v>921</v>
      </c>
      <c r="J32" s="76">
        <v>6004</v>
      </c>
      <c r="K32" s="71">
        <v>1953</v>
      </c>
      <c r="L32" s="71">
        <v>3393</v>
      </c>
      <c r="M32" s="71">
        <v>0</v>
      </c>
      <c r="N32" s="75">
        <v>658</v>
      </c>
      <c r="P32" s="76">
        <v>7981</v>
      </c>
      <c r="Q32" s="71">
        <v>2114</v>
      </c>
      <c r="R32" s="71">
        <v>4940</v>
      </c>
      <c r="S32" s="71">
        <v>0</v>
      </c>
      <c r="T32" s="75">
        <v>927</v>
      </c>
      <c r="V32" s="76">
        <v>2225</v>
      </c>
      <c r="W32" s="71">
        <v>1149</v>
      </c>
      <c r="X32" s="71">
        <v>883</v>
      </c>
      <c r="Y32" s="71">
        <v>0</v>
      </c>
      <c r="Z32" s="75">
        <v>193</v>
      </c>
      <c r="AB32" s="76">
        <v>89402</v>
      </c>
      <c r="AC32" s="71">
        <v>32175</v>
      </c>
      <c r="AD32" s="71">
        <v>48808</v>
      </c>
      <c r="AE32" s="71">
        <v>0</v>
      </c>
      <c r="AF32" s="75">
        <v>8419</v>
      </c>
      <c r="AH32" s="102">
        <v>387.28932733866736</v>
      </c>
      <c r="AI32" s="103">
        <v>1331.3744693613728</v>
      </c>
      <c r="AK32" s="102">
        <v>549.01656176647055</v>
      </c>
      <c r="AL32" s="103">
        <v>1887.3399858841435</v>
      </c>
    </row>
    <row r="33" spans="2:38" ht="16.5" customHeight="1" x14ac:dyDescent="0.2">
      <c r="B33" s="9">
        <f t="shared" si="3"/>
        <v>2016</v>
      </c>
      <c r="C33" s="53">
        <v>42430</v>
      </c>
      <c r="D33" s="76">
        <v>9300</v>
      </c>
      <c r="E33" s="71">
        <v>1252</v>
      </c>
      <c r="F33" s="71">
        <v>7887</v>
      </c>
      <c r="G33" s="71">
        <v>0</v>
      </c>
      <c r="H33" s="75">
        <v>161</v>
      </c>
      <c r="J33" s="76">
        <v>8912</v>
      </c>
      <c r="K33" s="71">
        <v>3103</v>
      </c>
      <c r="L33" s="71">
        <v>5421</v>
      </c>
      <c r="M33" s="71">
        <v>0</v>
      </c>
      <c r="N33" s="75">
        <v>388</v>
      </c>
      <c r="P33" s="76">
        <v>10915</v>
      </c>
      <c r="Q33" s="71">
        <v>4902</v>
      </c>
      <c r="R33" s="71">
        <v>5787</v>
      </c>
      <c r="S33" s="71">
        <v>0</v>
      </c>
      <c r="T33" s="75">
        <v>226</v>
      </c>
      <c r="V33" s="76">
        <v>3096</v>
      </c>
      <c r="W33" s="71">
        <v>1660</v>
      </c>
      <c r="X33" s="71">
        <v>1209</v>
      </c>
      <c r="Y33" s="71">
        <v>0</v>
      </c>
      <c r="Z33" s="75">
        <v>227</v>
      </c>
      <c r="AB33" s="76">
        <v>91929</v>
      </c>
      <c r="AC33" s="71">
        <v>31380</v>
      </c>
      <c r="AD33" s="71">
        <v>52239</v>
      </c>
      <c r="AE33" s="71">
        <v>0</v>
      </c>
      <c r="AF33" s="75">
        <v>8310</v>
      </c>
      <c r="AH33" s="102">
        <v>1784.8017302285546</v>
      </c>
      <c r="AI33" s="103">
        <v>2089.7363939177744</v>
      </c>
      <c r="AK33" s="102">
        <v>2519.2810937989661</v>
      </c>
      <c r="AL33" s="103">
        <v>2949.702086823118</v>
      </c>
    </row>
    <row r="34" spans="2:38" ht="16.5" customHeight="1" x14ac:dyDescent="0.2">
      <c r="B34" s="9">
        <f t="shared" si="3"/>
        <v>2016</v>
      </c>
      <c r="C34" s="60">
        <v>42461</v>
      </c>
      <c r="D34" s="76">
        <v>1559</v>
      </c>
      <c r="E34" s="71">
        <v>315</v>
      </c>
      <c r="F34" s="71">
        <v>1240</v>
      </c>
      <c r="G34" s="71">
        <v>0</v>
      </c>
      <c r="H34" s="75">
        <v>4</v>
      </c>
      <c r="J34" s="76">
        <v>5990</v>
      </c>
      <c r="K34" s="71">
        <v>2172</v>
      </c>
      <c r="L34" s="71">
        <v>3551</v>
      </c>
      <c r="M34" s="71">
        <v>0</v>
      </c>
      <c r="N34" s="75">
        <v>267</v>
      </c>
      <c r="P34" s="76">
        <v>6465</v>
      </c>
      <c r="Q34" s="71">
        <v>2251</v>
      </c>
      <c r="R34" s="71">
        <v>2582</v>
      </c>
      <c r="S34" s="71">
        <v>0</v>
      </c>
      <c r="T34" s="75">
        <v>1632</v>
      </c>
      <c r="V34" s="76">
        <v>3014</v>
      </c>
      <c r="W34" s="71">
        <v>1546</v>
      </c>
      <c r="X34" s="71">
        <v>1208</v>
      </c>
      <c r="Y34" s="71">
        <v>0</v>
      </c>
      <c r="Z34" s="75">
        <v>260</v>
      </c>
      <c r="AB34" s="76">
        <v>91061</v>
      </c>
      <c r="AC34" s="71">
        <v>31511</v>
      </c>
      <c r="AD34" s="71">
        <v>51317</v>
      </c>
      <c r="AE34" s="71">
        <v>0</v>
      </c>
      <c r="AF34" s="75">
        <v>8233</v>
      </c>
      <c r="AH34" s="102">
        <v>294.4509124720999</v>
      </c>
      <c r="AI34" s="103">
        <v>1436.7837395419479</v>
      </c>
      <c r="AK34" s="102">
        <v>413.10275136793433</v>
      </c>
      <c r="AL34" s="103">
        <v>2015.7496234002258</v>
      </c>
    </row>
    <row r="35" spans="2:38" ht="16.5" customHeight="1" x14ac:dyDescent="0.2">
      <c r="B35" s="9">
        <f t="shared" si="3"/>
        <v>2016</v>
      </c>
      <c r="C35" s="53">
        <v>42491</v>
      </c>
      <c r="D35" s="76">
        <v>4607</v>
      </c>
      <c r="E35" s="71">
        <v>1628</v>
      </c>
      <c r="F35" s="71">
        <v>2976</v>
      </c>
      <c r="G35" s="71">
        <v>0</v>
      </c>
      <c r="H35" s="75">
        <v>3</v>
      </c>
      <c r="J35" s="76">
        <v>7051</v>
      </c>
      <c r="K35" s="71">
        <v>2618</v>
      </c>
      <c r="L35" s="71">
        <v>4253</v>
      </c>
      <c r="M35" s="71">
        <v>0</v>
      </c>
      <c r="N35" s="75">
        <v>180</v>
      </c>
      <c r="P35" s="76">
        <v>10219</v>
      </c>
      <c r="Q35" s="71">
        <v>2831</v>
      </c>
      <c r="R35" s="71">
        <v>5918</v>
      </c>
      <c r="S35" s="71">
        <v>0</v>
      </c>
      <c r="T35" s="75">
        <v>1470</v>
      </c>
      <c r="V35" s="76">
        <v>2661</v>
      </c>
      <c r="W35" s="71">
        <v>1473</v>
      </c>
      <c r="X35" s="71">
        <v>913</v>
      </c>
      <c r="Y35" s="71">
        <v>0</v>
      </c>
      <c r="Z35" s="75">
        <v>275</v>
      </c>
      <c r="AB35" s="76">
        <v>91649</v>
      </c>
      <c r="AC35" s="71">
        <v>32162</v>
      </c>
      <c r="AD35" s="71">
        <v>50962</v>
      </c>
      <c r="AE35" s="71">
        <v>0</v>
      </c>
      <c r="AF35" s="75">
        <v>8525</v>
      </c>
      <c r="AH35" s="102">
        <v>993.49936648245455</v>
      </c>
      <c r="AI35" s="103">
        <v>1633.6433459755992</v>
      </c>
      <c r="AK35" s="102">
        <v>1383.0530854769522</v>
      </c>
      <c r="AL35" s="103">
        <v>2274.1992058032647</v>
      </c>
    </row>
    <row r="36" spans="2:38" ht="16.5" customHeight="1" x14ac:dyDescent="0.2">
      <c r="B36" s="6">
        <f t="shared" si="3"/>
        <v>2016</v>
      </c>
      <c r="C36" s="60">
        <v>42522</v>
      </c>
      <c r="D36" s="76">
        <v>9673</v>
      </c>
      <c r="E36" s="71">
        <v>470</v>
      </c>
      <c r="F36" s="71">
        <v>9199</v>
      </c>
      <c r="G36" s="71">
        <v>0</v>
      </c>
      <c r="H36" s="75">
        <v>4</v>
      </c>
      <c r="J36" s="76">
        <v>8449</v>
      </c>
      <c r="K36" s="71">
        <v>2618</v>
      </c>
      <c r="L36" s="71">
        <v>5533</v>
      </c>
      <c r="M36" s="71">
        <v>0</v>
      </c>
      <c r="N36" s="75">
        <v>298</v>
      </c>
      <c r="P36" s="76">
        <v>15826</v>
      </c>
      <c r="Q36" s="71">
        <v>4384</v>
      </c>
      <c r="R36" s="71">
        <v>9639</v>
      </c>
      <c r="S36" s="71">
        <v>0</v>
      </c>
      <c r="T36" s="75">
        <v>1803</v>
      </c>
      <c r="V36" s="76">
        <v>2826</v>
      </c>
      <c r="W36" s="71">
        <v>1574</v>
      </c>
      <c r="X36" s="71">
        <v>1049</v>
      </c>
      <c r="Y36" s="71">
        <v>0</v>
      </c>
      <c r="Z36" s="75">
        <v>203</v>
      </c>
      <c r="AB36" s="76">
        <v>94688</v>
      </c>
      <c r="AC36" s="71">
        <v>30896</v>
      </c>
      <c r="AD36" s="71">
        <v>55546</v>
      </c>
      <c r="AE36" s="71">
        <v>0</v>
      </c>
      <c r="AF36" s="75">
        <v>8246</v>
      </c>
      <c r="AH36" s="102">
        <v>1629.8626575153814</v>
      </c>
      <c r="AI36" s="103">
        <v>1893.6667784741369</v>
      </c>
      <c r="AK36" s="102">
        <v>2261.0241133971881</v>
      </c>
      <c r="AL36" s="103">
        <v>2626.9859175718852</v>
      </c>
    </row>
    <row r="37" spans="2:38" ht="16.5" customHeight="1" x14ac:dyDescent="0.2">
      <c r="B37" s="9">
        <f t="shared" si="3"/>
        <v>2016</v>
      </c>
      <c r="C37" s="53">
        <v>42552</v>
      </c>
      <c r="D37" s="76">
        <v>2530</v>
      </c>
      <c r="E37" s="71">
        <v>396</v>
      </c>
      <c r="F37" s="71">
        <v>1984</v>
      </c>
      <c r="G37" s="71">
        <v>0</v>
      </c>
      <c r="H37" s="75">
        <v>150</v>
      </c>
      <c r="J37" s="76">
        <v>6886</v>
      </c>
      <c r="K37" s="71">
        <v>2070</v>
      </c>
      <c r="L37" s="71">
        <v>4418</v>
      </c>
      <c r="M37" s="71">
        <v>0</v>
      </c>
      <c r="N37" s="75">
        <v>398</v>
      </c>
      <c r="P37" s="76">
        <v>5987</v>
      </c>
      <c r="Q37" s="71">
        <v>2390</v>
      </c>
      <c r="R37" s="71">
        <v>2827</v>
      </c>
      <c r="S37" s="71">
        <v>0</v>
      </c>
      <c r="T37" s="75">
        <v>770</v>
      </c>
      <c r="V37" s="76">
        <v>3196</v>
      </c>
      <c r="W37" s="71">
        <v>1423</v>
      </c>
      <c r="X37" s="71">
        <v>1448</v>
      </c>
      <c r="Y37" s="71">
        <v>0</v>
      </c>
      <c r="Z37" s="75">
        <v>325</v>
      </c>
      <c r="AB37" s="76">
        <v>94377</v>
      </c>
      <c r="AC37" s="71">
        <v>31277</v>
      </c>
      <c r="AD37" s="71">
        <v>54712</v>
      </c>
      <c r="AE37" s="71">
        <v>0</v>
      </c>
      <c r="AF37" s="75">
        <v>8388</v>
      </c>
      <c r="AH37" s="102">
        <v>440.49890771550372</v>
      </c>
      <c r="AI37" s="103">
        <v>1591.9868459054619</v>
      </c>
      <c r="AK37" s="102">
        <v>607.9196713681722</v>
      </c>
      <c r="AL37" s="103">
        <v>2197.0545289305355</v>
      </c>
    </row>
    <row r="38" spans="2:38" ht="16.5" customHeight="1" x14ac:dyDescent="0.2">
      <c r="B38" s="6">
        <f t="shared" si="3"/>
        <v>2016</v>
      </c>
      <c r="C38" s="60">
        <v>42583</v>
      </c>
      <c r="D38" s="76">
        <v>4570</v>
      </c>
      <c r="E38" s="71">
        <v>221</v>
      </c>
      <c r="F38" s="71">
        <v>4338</v>
      </c>
      <c r="G38" s="71">
        <v>0</v>
      </c>
      <c r="H38" s="75">
        <v>11</v>
      </c>
      <c r="J38" s="76">
        <v>7433</v>
      </c>
      <c r="K38" s="71">
        <v>1983</v>
      </c>
      <c r="L38" s="71">
        <v>5119</v>
      </c>
      <c r="M38" s="71">
        <v>0</v>
      </c>
      <c r="N38" s="75">
        <v>331</v>
      </c>
      <c r="P38" s="76">
        <v>9336</v>
      </c>
      <c r="Q38" s="71">
        <v>4002</v>
      </c>
      <c r="R38" s="71">
        <v>5330</v>
      </c>
      <c r="S38" s="71">
        <v>0</v>
      </c>
      <c r="T38" s="75">
        <v>4</v>
      </c>
      <c r="V38" s="76">
        <v>2754</v>
      </c>
      <c r="W38" s="71">
        <v>1327</v>
      </c>
      <c r="X38" s="71">
        <v>996</v>
      </c>
      <c r="Y38" s="71">
        <v>0</v>
      </c>
      <c r="Z38" s="75">
        <v>431</v>
      </c>
      <c r="AB38" s="76">
        <v>93845</v>
      </c>
      <c r="AC38" s="71">
        <v>30918</v>
      </c>
      <c r="AD38" s="71">
        <v>54526</v>
      </c>
      <c r="AE38" s="71">
        <v>0</v>
      </c>
      <c r="AF38" s="75">
        <v>8401</v>
      </c>
      <c r="AH38" s="102">
        <v>826.50676481096377</v>
      </c>
      <c r="AI38" s="103">
        <v>1656.6263915181944</v>
      </c>
      <c r="AK38" s="102">
        <v>1136.6490175265415</v>
      </c>
      <c r="AL38" s="103">
        <v>2276.2463649170154</v>
      </c>
    </row>
    <row r="39" spans="2:38" ht="16.5" customHeight="1" x14ac:dyDescent="0.2">
      <c r="B39" s="9">
        <f t="shared" si="3"/>
        <v>2016</v>
      </c>
      <c r="C39" s="53">
        <v>42614</v>
      </c>
      <c r="D39" s="76">
        <v>6756</v>
      </c>
      <c r="E39" s="71">
        <v>1003</v>
      </c>
      <c r="F39" s="71">
        <v>5174</v>
      </c>
      <c r="G39" s="71">
        <v>0</v>
      </c>
      <c r="H39" s="75">
        <v>579</v>
      </c>
      <c r="J39" s="76">
        <v>7568</v>
      </c>
      <c r="K39" s="71">
        <v>2172</v>
      </c>
      <c r="L39" s="71">
        <v>4890</v>
      </c>
      <c r="M39" s="71">
        <v>0</v>
      </c>
      <c r="N39" s="75">
        <v>506</v>
      </c>
      <c r="P39" s="76">
        <v>13650</v>
      </c>
      <c r="Q39" s="71">
        <v>3631</v>
      </c>
      <c r="R39" s="71">
        <v>8700</v>
      </c>
      <c r="S39" s="71">
        <v>0</v>
      </c>
      <c r="T39" s="75">
        <v>1319</v>
      </c>
      <c r="V39" s="76">
        <v>2724</v>
      </c>
      <c r="W39" s="71">
        <v>1135</v>
      </c>
      <c r="X39" s="71">
        <v>1200</v>
      </c>
      <c r="Y39" s="71">
        <v>0</v>
      </c>
      <c r="Z39" s="75">
        <v>389</v>
      </c>
      <c r="AB39" s="76">
        <v>95207</v>
      </c>
      <c r="AC39" s="71">
        <v>30075</v>
      </c>
      <c r="AD39" s="71">
        <v>55668</v>
      </c>
      <c r="AE39" s="71">
        <v>0</v>
      </c>
      <c r="AF39" s="75">
        <v>9464</v>
      </c>
      <c r="AH39" s="102">
        <v>1328.2720717856259</v>
      </c>
      <c r="AI39" s="103">
        <v>1750.8435333473071</v>
      </c>
      <c r="AK39" s="102">
        <v>1823.6201336157717</v>
      </c>
      <c r="AL39" s="103">
        <v>2403.7797572080799</v>
      </c>
    </row>
    <row r="40" spans="2:38" ht="16.5" customHeight="1" x14ac:dyDescent="0.2">
      <c r="B40" s="6">
        <f t="shared" si="3"/>
        <v>2016</v>
      </c>
      <c r="C40" s="60">
        <v>42644</v>
      </c>
      <c r="D40" s="76">
        <v>3447</v>
      </c>
      <c r="E40" s="71">
        <v>847</v>
      </c>
      <c r="F40" s="71">
        <v>2599</v>
      </c>
      <c r="G40" s="71">
        <v>0</v>
      </c>
      <c r="H40" s="75">
        <v>1</v>
      </c>
      <c r="J40" s="76">
        <v>6245</v>
      </c>
      <c r="K40" s="71">
        <v>1867</v>
      </c>
      <c r="L40" s="71">
        <v>4078</v>
      </c>
      <c r="M40" s="71">
        <v>0</v>
      </c>
      <c r="N40" s="75">
        <v>300</v>
      </c>
      <c r="P40" s="76">
        <v>7833</v>
      </c>
      <c r="Q40" s="71">
        <v>3977</v>
      </c>
      <c r="R40" s="71">
        <v>3282</v>
      </c>
      <c r="S40" s="71">
        <v>0</v>
      </c>
      <c r="T40" s="75">
        <v>574</v>
      </c>
      <c r="V40" s="76">
        <v>2680</v>
      </c>
      <c r="W40" s="71">
        <v>1066</v>
      </c>
      <c r="X40" s="71">
        <v>1300</v>
      </c>
      <c r="Y40" s="71">
        <v>0</v>
      </c>
      <c r="Z40" s="75">
        <v>314</v>
      </c>
      <c r="AB40" s="76">
        <v>94946</v>
      </c>
      <c r="AC40" s="71">
        <v>30584</v>
      </c>
      <c r="AD40" s="71">
        <v>55343</v>
      </c>
      <c r="AE40" s="71">
        <v>0</v>
      </c>
      <c r="AF40" s="75">
        <v>9019</v>
      </c>
      <c r="AH40" s="102">
        <v>777.18410407238116</v>
      </c>
      <c r="AI40" s="103">
        <v>1524.88783435148</v>
      </c>
      <c r="AK40" s="102">
        <v>1064.2486887778493</v>
      </c>
      <c r="AL40" s="103">
        <v>2088.1279863267964</v>
      </c>
    </row>
    <row r="41" spans="2:38" ht="16.5" customHeight="1" x14ac:dyDescent="0.2">
      <c r="B41" s="9">
        <f t="shared" si="3"/>
        <v>2016</v>
      </c>
      <c r="C41" s="53">
        <v>42675</v>
      </c>
      <c r="D41" s="76">
        <v>8730</v>
      </c>
      <c r="E41" s="71">
        <v>970</v>
      </c>
      <c r="F41" s="71">
        <v>7327</v>
      </c>
      <c r="G41" s="71">
        <v>0</v>
      </c>
      <c r="H41" s="75">
        <v>433</v>
      </c>
      <c r="J41" s="76">
        <v>8710</v>
      </c>
      <c r="K41" s="71">
        <v>2275</v>
      </c>
      <c r="L41" s="71">
        <v>5921</v>
      </c>
      <c r="M41" s="71">
        <v>0</v>
      </c>
      <c r="N41" s="75">
        <v>514</v>
      </c>
      <c r="P41" s="76">
        <v>6476</v>
      </c>
      <c r="Q41" s="71">
        <v>1825</v>
      </c>
      <c r="R41" s="71">
        <v>3531</v>
      </c>
      <c r="S41" s="71">
        <v>0</v>
      </c>
      <c r="T41" s="75">
        <v>1120</v>
      </c>
      <c r="V41" s="76">
        <v>2442</v>
      </c>
      <c r="W41" s="71">
        <v>1091</v>
      </c>
      <c r="X41" s="71">
        <v>1117</v>
      </c>
      <c r="Y41" s="71">
        <v>0</v>
      </c>
      <c r="Z41" s="75">
        <v>234</v>
      </c>
      <c r="AB41" s="76">
        <v>97682</v>
      </c>
      <c r="AC41" s="71">
        <v>30454</v>
      </c>
      <c r="AD41" s="71">
        <v>57858</v>
      </c>
      <c r="AE41" s="71">
        <v>0</v>
      </c>
      <c r="AF41" s="75">
        <v>9370</v>
      </c>
      <c r="AH41" s="102">
        <v>1779.749123410726</v>
      </c>
      <c r="AI41" s="103">
        <v>2062.4595898393713</v>
      </c>
      <c r="AK41" s="102">
        <v>2432.744684318202</v>
      </c>
      <c r="AL41" s="103">
        <v>2819.1825116269033</v>
      </c>
    </row>
    <row r="42" spans="2:38" ht="16.5" customHeight="1" x14ac:dyDescent="0.2">
      <c r="B42" s="6">
        <f t="shared" si="3"/>
        <v>2016</v>
      </c>
      <c r="C42" s="60">
        <v>42705</v>
      </c>
      <c r="D42" s="76">
        <v>11971</v>
      </c>
      <c r="E42" s="71">
        <v>1652</v>
      </c>
      <c r="F42" s="71">
        <v>10298</v>
      </c>
      <c r="G42" s="71">
        <v>0</v>
      </c>
      <c r="H42" s="75">
        <v>21</v>
      </c>
      <c r="J42" s="76">
        <v>8327</v>
      </c>
      <c r="K42" s="71">
        <v>2559</v>
      </c>
      <c r="L42" s="71">
        <v>5483</v>
      </c>
      <c r="M42" s="71">
        <v>0</v>
      </c>
      <c r="N42" s="75">
        <v>285</v>
      </c>
      <c r="P42" s="76">
        <v>20719</v>
      </c>
      <c r="Q42" s="71">
        <v>4315</v>
      </c>
      <c r="R42" s="71">
        <v>13503</v>
      </c>
      <c r="S42" s="71">
        <v>0</v>
      </c>
      <c r="T42" s="75">
        <v>2901</v>
      </c>
      <c r="V42" s="76">
        <v>2207</v>
      </c>
      <c r="W42" s="71">
        <v>853</v>
      </c>
      <c r="X42" s="71">
        <v>1166</v>
      </c>
      <c r="Y42" s="71">
        <v>0</v>
      </c>
      <c r="Z42" s="75">
        <v>188</v>
      </c>
      <c r="AB42" s="76">
        <v>98254</v>
      </c>
      <c r="AC42" s="71">
        <v>29667</v>
      </c>
      <c r="AD42" s="71">
        <v>60247</v>
      </c>
      <c r="AE42" s="71">
        <v>0</v>
      </c>
      <c r="AF42" s="75">
        <v>8340</v>
      </c>
      <c r="AH42" s="102">
        <v>2188.0519849818879</v>
      </c>
      <c r="AI42" s="103">
        <v>1892.4443498606649</v>
      </c>
      <c r="AK42" s="102">
        <v>2983.2763626930659</v>
      </c>
      <c r="AL42" s="103">
        <v>2579.0532920060218</v>
      </c>
    </row>
    <row r="43" spans="2:38" ht="16.5" customHeight="1" x14ac:dyDescent="0.2">
      <c r="B43" s="9">
        <f t="shared" si="3"/>
        <v>2017</v>
      </c>
      <c r="C43" s="53">
        <v>42736</v>
      </c>
      <c r="D43" s="76">
        <v>2150</v>
      </c>
      <c r="E43" s="71">
        <v>66</v>
      </c>
      <c r="F43" s="71">
        <v>2082</v>
      </c>
      <c r="G43" s="71">
        <v>0</v>
      </c>
      <c r="H43" s="75">
        <v>2</v>
      </c>
      <c r="J43" s="76">
        <v>6345</v>
      </c>
      <c r="K43" s="71">
        <v>1414</v>
      </c>
      <c r="L43" s="71">
        <v>4721</v>
      </c>
      <c r="M43" s="71">
        <v>0</v>
      </c>
      <c r="N43" s="75">
        <v>210</v>
      </c>
      <c r="P43" s="76">
        <v>3099</v>
      </c>
      <c r="Q43" s="71">
        <v>900</v>
      </c>
      <c r="R43" s="71">
        <v>1975</v>
      </c>
      <c r="S43" s="71">
        <v>0</v>
      </c>
      <c r="T43" s="75">
        <v>224</v>
      </c>
      <c r="V43" s="76">
        <v>1928</v>
      </c>
      <c r="W43" s="71">
        <v>894</v>
      </c>
      <c r="X43" s="71">
        <v>828</v>
      </c>
      <c r="Y43" s="71">
        <v>0</v>
      </c>
      <c r="Z43" s="75">
        <v>206</v>
      </c>
      <c r="AB43" s="76">
        <v>97609</v>
      </c>
      <c r="AC43" s="71">
        <v>29491</v>
      </c>
      <c r="AD43" s="71">
        <v>59933</v>
      </c>
      <c r="AE43" s="71">
        <v>0</v>
      </c>
      <c r="AF43" s="75">
        <v>8185</v>
      </c>
      <c r="AH43" s="102">
        <v>317.57147470930238</v>
      </c>
      <c r="AI43" s="103">
        <v>1377.1057325035122</v>
      </c>
      <c r="AK43" s="102">
        <v>431.15287003098217</v>
      </c>
      <c r="AL43" s="103">
        <v>1869.6360856985225</v>
      </c>
    </row>
    <row r="44" spans="2:38" s="69" customFormat="1" ht="16.5" customHeight="1" x14ac:dyDescent="0.2">
      <c r="B44" s="6">
        <f t="shared" si="3"/>
        <v>2017</v>
      </c>
      <c r="C44" s="60">
        <v>42767</v>
      </c>
      <c r="D44" s="76">
        <v>1897</v>
      </c>
      <c r="E44" s="71">
        <v>37</v>
      </c>
      <c r="F44" s="71">
        <v>1853</v>
      </c>
      <c r="G44" s="71">
        <v>0</v>
      </c>
      <c r="H44" s="75">
        <v>7</v>
      </c>
      <c r="J44" s="76">
        <v>5770</v>
      </c>
      <c r="K44" s="71">
        <v>1674</v>
      </c>
      <c r="L44" s="71">
        <v>3904</v>
      </c>
      <c r="M44" s="71">
        <v>0</v>
      </c>
      <c r="N44" s="75">
        <v>192</v>
      </c>
      <c r="P44" s="76">
        <v>3221</v>
      </c>
      <c r="Q44" s="71">
        <v>747</v>
      </c>
      <c r="R44" s="71">
        <v>1941</v>
      </c>
      <c r="S44" s="71">
        <v>0</v>
      </c>
      <c r="T44" s="75">
        <v>533</v>
      </c>
      <c r="V44" s="76">
        <v>2062</v>
      </c>
      <c r="W44" s="71">
        <v>877</v>
      </c>
      <c r="X44" s="71">
        <v>1047</v>
      </c>
      <c r="Y44" s="71">
        <v>0</v>
      </c>
      <c r="Z44" s="75">
        <v>138</v>
      </c>
      <c r="AB44" s="76">
        <v>95951</v>
      </c>
      <c r="AC44" s="71">
        <v>29176</v>
      </c>
      <c r="AD44" s="71">
        <v>58638</v>
      </c>
      <c r="AE44" s="71">
        <v>0</v>
      </c>
      <c r="AF44" s="75">
        <v>8137</v>
      </c>
      <c r="AH44" s="102">
        <v>344.63931079758993</v>
      </c>
      <c r="AI44" s="103">
        <v>1307.1426914689853</v>
      </c>
      <c r="AK44" s="102">
        <v>466.36265905873699</v>
      </c>
      <c r="AL44" s="103">
        <v>1768.8131396034962</v>
      </c>
    </row>
    <row r="45" spans="2:38" ht="16.5" customHeight="1" x14ac:dyDescent="0.2">
      <c r="B45" s="9">
        <f t="shared" si="3"/>
        <v>2017</v>
      </c>
      <c r="C45" s="53">
        <v>42795</v>
      </c>
      <c r="D45" s="76">
        <v>7841</v>
      </c>
      <c r="E45" s="71">
        <v>256</v>
      </c>
      <c r="F45" s="71">
        <v>7572</v>
      </c>
      <c r="G45" s="71">
        <v>0</v>
      </c>
      <c r="H45" s="75">
        <v>13</v>
      </c>
      <c r="J45" s="76">
        <v>8359</v>
      </c>
      <c r="K45" s="71">
        <v>2023</v>
      </c>
      <c r="L45" s="71">
        <v>6129</v>
      </c>
      <c r="M45" s="71">
        <v>0</v>
      </c>
      <c r="N45" s="75">
        <v>207</v>
      </c>
      <c r="P45" s="76">
        <v>8781</v>
      </c>
      <c r="Q45" s="71">
        <v>3041</v>
      </c>
      <c r="R45" s="71">
        <v>5097</v>
      </c>
      <c r="S45" s="71">
        <v>0</v>
      </c>
      <c r="T45" s="75">
        <v>643</v>
      </c>
      <c r="V45" s="76">
        <v>2465</v>
      </c>
      <c r="W45" s="71">
        <v>1167</v>
      </c>
      <c r="X45" s="71">
        <v>1109</v>
      </c>
      <c r="Y45" s="71">
        <v>0</v>
      </c>
      <c r="Z45" s="75">
        <v>189</v>
      </c>
      <c r="AB45" s="76">
        <v>96875</v>
      </c>
      <c r="AC45" s="71">
        <v>27980</v>
      </c>
      <c r="AD45" s="71">
        <v>60145</v>
      </c>
      <c r="AE45" s="71">
        <v>0</v>
      </c>
      <c r="AF45" s="75">
        <v>8750</v>
      </c>
      <c r="AH45" s="102">
        <v>1302.528161652466</v>
      </c>
      <c r="AI45" s="103">
        <v>1836.0327062764577</v>
      </c>
      <c r="AK45" s="102">
        <v>1758.9322761719136</v>
      </c>
      <c r="AL45" s="103">
        <v>2478.3084904939356</v>
      </c>
    </row>
    <row r="46" spans="2:38" s="69" customFormat="1" ht="16.5" customHeight="1" x14ac:dyDescent="0.2">
      <c r="B46" s="6">
        <f t="shared" si="3"/>
        <v>2017</v>
      </c>
      <c r="C46" s="60">
        <v>42826</v>
      </c>
      <c r="D46" s="76">
        <v>3053</v>
      </c>
      <c r="E46" s="71">
        <v>712</v>
      </c>
      <c r="F46" s="71">
        <v>2336</v>
      </c>
      <c r="G46" s="71">
        <v>0</v>
      </c>
      <c r="H46" s="75">
        <v>5</v>
      </c>
      <c r="J46" s="76">
        <v>6831</v>
      </c>
      <c r="K46" s="71">
        <v>2011</v>
      </c>
      <c r="L46" s="71">
        <v>4568</v>
      </c>
      <c r="M46" s="71">
        <v>0</v>
      </c>
      <c r="N46" s="75">
        <v>252</v>
      </c>
      <c r="P46" s="76">
        <v>3383</v>
      </c>
      <c r="Q46" s="71">
        <v>2163</v>
      </c>
      <c r="R46" s="71">
        <v>1213</v>
      </c>
      <c r="S46" s="71">
        <v>0</v>
      </c>
      <c r="T46" s="75">
        <v>7</v>
      </c>
      <c r="V46" s="76">
        <v>2131</v>
      </c>
      <c r="W46" s="71">
        <v>917</v>
      </c>
      <c r="X46" s="71">
        <v>1024</v>
      </c>
      <c r="Y46" s="71">
        <v>0</v>
      </c>
      <c r="Z46" s="75">
        <v>190</v>
      </c>
      <c r="AB46" s="76">
        <v>95230</v>
      </c>
      <c r="AC46" s="71">
        <v>27908</v>
      </c>
      <c r="AD46" s="71">
        <v>58864</v>
      </c>
      <c r="AE46" s="71">
        <v>0</v>
      </c>
      <c r="AF46" s="75">
        <v>8458</v>
      </c>
      <c r="AH46" s="102">
        <v>750.48535384443198</v>
      </c>
      <c r="AI46" s="103">
        <v>1859.8342496265152</v>
      </c>
      <c r="AK46" s="102">
        <v>1011.6018583561366</v>
      </c>
      <c r="AL46" s="103">
        <v>2506.9267155166517</v>
      </c>
    </row>
    <row r="47" spans="2:38" ht="16.5" customHeight="1" x14ac:dyDescent="0.2">
      <c r="B47" s="9">
        <f t="shared" si="3"/>
        <v>2017</v>
      </c>
      <c r="C47" s="53">
        <v>42856</v>
      </c>
      <c r="D47" s="76">
        <v>5516</v>
      </c>
      <c r="E47" s="71">
        <v>649</v>
      </c>
      <c r="F47" s="71">
        <v>4861</v>
      </c>
      <c r="G47" s="71">
        <v>0</v>
      </c>
      <c r="H47" s="75">
        <v>6</v>
      </c>
      <c r="J47" s="76">
        <v>8518</v>
      </c>
      <c r="K47" s="71">
        <v>1939</v>
      </c>
      <c r="L47" s="71">
        <v>6297</v>
      </c>
      <c r="M47" s="71">
        <v>0</v>
      </c>
      <c r="N47" s="75">
        <v>282</v>
      </c>
      <c r="P47" s="76">
        <v>3676</v>
      </c>
      <c r="Q47" s="71">
        <v>960</v>
      </c>
      <c r="R47" s="71">
        <v>2498</v>
      </c>
      <c r="S47" s="71">
        <v>0</v>
      </c>
      <c r="T47" s="75">
        <v>218</v>
      </c>
      <c r="V47" s="76">
        <v>2225</v>
      </c>
      <c r="W47" s="71">
        <v>1020</v>
      </c>
      <c r="X47" s="71">
        <v>1072</v>
      </c>
      <c r="Y47" s="71">
        <v>0</v>
      </c>
      <c r="Z47" s="75">
        <v>133</v>
      </c>
      <c r="AB47" s="76">
        <v>95258</v>
      </c>
      <c r="AC47" s="71">
        <v>27761</v>
      </c>
      <c r="AD47" s="71">
        <v>59425</v>
      </c>
      <c r="AE47" s="71">
        <v>0</v>
      </c>
      <c r="AF47" s="75">
        <v>8072</v>
      </c>
      <c r="AH47" s="102">
        <v>881.93632595716633</v>
      </c>
      <c r="AI47" s="103">
        <v>1943.6103198677977</v>
      </c>
      <c r="AK47" s="102">
        <v>1185.3436980140689</v>
      </c>
      <c r="AL47" s="103">
        <v>2611.7535797769715</v>
      </c>
    </row>
    <row r="48" spans="2:38" s="69" customFormat="1" ht="16.5" customHeight="1" x14ac:dyDescent="0.2">
      <c r="B48" s="6">
        <f t="shared" si="3"/>
        <v>2017</v>
      </c>
      <c r="C48" s="60">
        <v>42887</v>
      </c>
      <c r="D48" s="76">
        <v>9283</v>
      </c>
      <c r="E48" s="71">
        <v>1555</v>
      </c>
      <c r="F48" s="71">
        <v>7666</v>
      </c>
      <c r="G48" s="71">
        <v>0</v>
      </c>
      <c r="H48" s="75">
        <v>62</v>
      </c>
      <c r="J48" s="76">
        <v>8494</v>
      </c>
      <c r="K48" s="71">
        <v>2056</v>
      </c>
      <c r="L48" s="71">
        <v>6127</v>
      </c>
      <c r="M48" s="71">
        <v>0</v>
      </c>
      <c r="N48" s="75">
        <v>311</v>
      </c>
      <c r="P48" s="76">
        <v>6367</v>
      </c>
      <c r="Q48" s="71">
        <v>1324</v>
      </c>
      <c r="R48" s="71">
        <v>3974</v>
      </c>
      <c r="S48" s="71">
        <v>0</v>
      </c>
      <c r="T48" s="75">
        <v>1069</v>
      </c>
      <c r="V48" s="76">
        <v>2010</v>
      </c>
      <c r="W48" s="71">
        <v>933</v>
      </c>
      <c r="X48" s="71">
        <v>932</v>
      </c>
      <c r="Y48" s="71">
        <v>0</v>
      </c>
      <c r="Z48" s="75">
        <v>145</v>
      </c>
      <c r="AB48" s="76">
        <v>96975</v>
      </c>
      <c r="AC48" s="71">
        <v>27242</v>
      </c>
      <c r="AD48" s="71">
        <v>61471</v>
      </c>
      <c r="AE48" s="71">
        <v>0</v>
      </c>
      <c r="AF48" s="75">
        <v>8262</v>
      </c>
      <c r="AH48" s="102">
        <v>1672.3224236916599</v>
      </c>
      <c r="AI48" s="103">
        <v>1909.6259741242509</v>
      </c>
      <c r="AK48" s="102">
        <v>2252.3872346443395</v>
      </c>
      <c r="AL48" s="103">
        <v>2572.0023280963769</v>
      </c>
    </row>
    <row r="49" spans="2:38" ht="16.5" customHeight="1" x14ac:dyDescent="0.2">
      <c r="B49" s="9">
        <f t="shared" si="3"/>
        <v>2017</v>
      </c>
      <c r="C49" s="53">
        <v>42917</v>
      </c>
      <c r="D49" s="76">
        <v>5953</v>
      </c>
      <c r="E49" s="71">
        <v>41</v>
      </c>
      <c r="F49" s="71">
        <v>5906</v>
      </c>
      <c r="G49" s="71">
        <v>0</v>
      </c>
      <c r="H49" s="75">
        <v>6</v>
      </c>
      <c r="J49" s="76">
        <v>6929</v>
      </c>
      <c r="K49" s="71">
        <v>1463</v>
      </c>
      <c r="L49" s="71">
        <v>5265</v>
      </c>
      <c r="M49" s="71">
        <v>0</v>
      </c>
      <c r="N49" s="75">
        <v>201</v>
      </c>
      <c r="P49" s="76">
        <v>3828</v>
      </c>
      <c r="Q49" s="71">
        <v>113</v>
      </c>
      <c r="R49" s="71">
        <v>3713</v>
      </c>
      <c r="S49" s="71">
        <v>0</v>
      </c>
      <c r="T49" s="75">
        <v>2</v>
      </c>
      <c r="V49" s="76">
        <v>2059</v>
      </c>
      <c r="W49" s="71">
        <v>1026</v>
      </c>
      <c r="X49" s="71">
        <v>843</v>
      </c>
      <c r="Y49" s="71">
        <v>0</v>
      </c>
      <c r="Z49" s="75">
        <v>190</v>
      </c>
      <c r="AB49" s="76">
        <v>97743</v>
      </c>
      <c r="AC49" s="71">
        <v>25544</v>
      </c>
      <c r="AD49" s="71">
        <v>64317</v>
      </c>
      <c r="AE49" s="71">
        <v>0</v>
      </c>
      <c r="AF49" s="75">
        <v>7882</v>
      </c>
      <c r="AH49" s="102">
        <v>897.24988089144631</v>
      </c>
      <c r="AI49" s="103">
        <v>1433.8261534288699</v>
      </c>
      <c r="AK49" s="102">
        <v>1205.5775908093926</v>
      </c>
      <c r="AL49" s="103">
        <v>1926.5409965536776</v>
      </c>
    </row>
    <row r="50" spans="2:38" s="69" customFormat="1" ht="16.5" customHeight="1" x14ac:dyDescent="0.2">
      <c r="B50" s="6">
        <f t="shared" si="3"/>
        <v>2017</v>
      </c>
      <c r="C50" s="60">
        <v>42948</v>
      </c>
      <c r="D50" s="76">
        <v>4185</v>
      </c>
      <c r="E50" s="71">
        <v>1155</v>
      </c>
      <c r="F50" s="71">
        <v>3028</v>
      </c>
      <c r="G50" s="71">
        <v>0</v>
      </c>
      <c r="H50" s="75">
        <v>2</v>
      </c>
      <c r="J50" s="76">
        <v>8865</v>
      </c>
      <c r="K50" s="71">
        <v>1921</v>
      </c>
      <c r="L50" s="71">
        <v>6633</v>
      </c>
      <c r="M50" s="71">
        <v>0</v>
      </c>
      <c r="N50" s="75">
        <v>311</v>
      </c>
      <c r="P50" s="76">
        <v>9641</v>
      </c>
      <c r="Q50" s="71">
        <v>4366</v>
      </c>
      <c r="R50" s="71">
        <v>4919</v>
      </c>
      <c r="S50" s="71">
        <v>0</v>
      </c>
      <c r="T50" s="75">
        <v>356</v>
      </c>
      <c r="V50" s="76">
        <v>1800</v>
      </c>
      <c r="W50" s="71">
        <v>796</v>
      </c>
      <c r="X50" s="71">
        <v>889</v>
      </c>
      <c r="Y50" s="71">
        <v>0</v>
      </c>
      <c r="Z50" s="75">
        <v>115</v>
      </c>
      <c r="AB50" s="76">
        <v>95138</v>
      </c>
      <c r="AC50" s="71">
        <v>25618</v>
      </c>
      <c r="AD50" s="71">
        <v>61824</v>
      </c>
      <c r="AE50" s="71">
        <v>0</v>
      </c>
      <c r="AF50" s="75">
        <v>7696</v>
      </c>
      <c r="AH50" s="102">
        <v>864.47549916364983</v>
      </c>
      <c r="AI50" s="103">
        <v>1814.8498472836609</v>
      </c>
      <c r="AK50" s="102">
        <v>1159.3387976593581</v>
      </c>
      <c r="AL50" s="103">
        <v>2433.8756181264612</v>
      </c>
    </row>
    <row r="51" spans="2:38" ht="16.5" customHeight="1" x14ac:dyDescent="0.2">
      <c r="B51" s="9">
        <f t="shared" si="3"/>
        <v>2017</v>
      </c>
      <c r="C51" s="53">
        <v>42979</v>
      </c>
      <c r="D51" s="76">
        <v>9296</v>
      </c>
      <c r="E51" s="71">
        <v>744</v>
      </c>
      <c r="F51" s="71">
        <v>8257</v>
      </c>
      <c r="G51" s="71">
        <v>0</v>
      </c>
      <c r="H51" s="75">
        <v>295</v>
      </c>
      <c r="J51" s="76">
        <v>8773</v>
      </c>
      <c r="K51" s="71">
        <v>2013</v>
      </c>
      <c r="L51" s="71">
        <v>6308</v>
      </c>
      <c r="M51" s="71">
        <v>0</v>
      </c>
      <c r="N51" s="75">
        <v>452</v>
      </c>
      <c r="P51" s="76">
        <v>5698</v>
      </c>
      <c r="Q51" s="71">
        <v>1601</v>
      </c>
      <c r="R51" s="71">
        <v>4091</v>
      </c>
      <c r="S51" s="71">
        <v>0</v>
      </c>
      <c r="T51" s="75">
        <v>6</v>
      </c>
      <c r="V51" s="76">
        <v>2353</v>
      </c>
      <c r="W51" s="71">
        <v>1020</v>
      </c>
      <c r="X51" s="71">
        <v>1177</v>
      </c>
      <c r="Y51" s="71">
        <v>0</v>
      </c>
      <c r="Z51" s="75">
        <v>156</v>
      </c>
      <c r="AB51" s="76">
        <v>98026</v>
      </c>
      <c r="AC51" s="71">
        <v>25447</v>
      </c>
      <c r="AD51" s="71">
        <v>64489</v>
      </c>
      <c r="AE51" s="71">
        <v>0</v>
      </c>
      <c r="AF51" s="75">
        <v>8090</v>
      </c>
      <c r="AH51" s="102">
        <v>1482.087036598354</v>
      </c>
      <c r="AI51" s="103">
        <v>2159.602716934799</v>
      </c>
      <c r="AK51" s="102">
        <v>1984.437898259501</v>
      </c>
      <c r="AL51" s="103">
        <v>2891.5963575970463</v>
      </c>
    </row>
    <row r="52" spans="2:38" ht="16.5" customHeight="1" x14ac:dyDescent="0.2">
      <c r="B52" s="6">
        <f t="shared" si="3"/>
        <v>2017</v>
      </c>
      <c r="C52" s="60">
        <v>43009</v>
      </c>
      <c r="D52" s="76">
        <v>6452</v>
      </c>
      <c r="E52" s="71">
        <v>1395</v>
      </c>
      <c r="F52" s="71">
        <v>5044</v>
      </c>
      <c r="G52" s="71">
        <v>0</v>
      </c>
      <c r="H52" s="75">
        <v>13</v>
      </c>
      <c r="J52" s="76">
        <v>8735</v>
      </c>
      <c r="K52" s="71">
        <v>1771</v>
      </c>
      <c r="L52" s="71">
        <v>6731</v>
      </c>
      <c r="M52" s="71">
        <v>0</v>
      </c>
      <c r="N52" s="75">
        <v>233</v>
      </c>
      <c r="P52" s="76">
        <v>10708</v>
      </c>
      <c r="Q52" s="71">
        <v>2580</v>
      </c>
      <c r="R52" s="71">
        <v>7941</v>
      </c>
      <c r="S52" s="71">
        <v>0</v>
      </c>
      <c r="T52" s="75">
        <v>187</v>
      </c>
      <c r="V52" s="76">
        <v>2302</v>
      </c>
      <c r="W52" s="71">
        <v>1005</v>
      </c>
      <c r="X52" s="71">
        <v>1134</v>
      </c>
      <c r="Y52" s="71">
        <v>0</v>
      </c>
      <c r="Z52" s="75">
        <v>163</v>
      </c>
      <c r="AB52" s="76">
        <v>97886</v>
      </c>
      <c r="AC52" s="71">
        <v>26229</v>
      </c>
      <c r="AD52" s="71">
        <v>63794</v>
      </c>
      <c r="AE52" s="71">
        <v>0</v>
      </c>
      <c r="AF52" s="75">
        <v>7863</v>
      </c>
      <c r="AH52" s="102">
        <v>1445.5229185248313</v>
      </c>
      <c r="AI52" s="103">
        <v>1806.9396661018895</v>
      </c>
      <c r="AK52" s="102">
        <v>1928.6078619013881</v>
      </c>
      <c r="AL52" s="103">
        <v>2409.2775667825954</v>
      </c>
    </row>
    <row r="53" spans="2:38" ht="16.5" customHeight="1" x14ac:dyDescent="0.2">
      <c r="B53" s="9">
        <f t="shared" si="3"/>
        <v>2017</v>
      </c>
      <c r="C53" s="53">
        <v>43040</v>
      </c>
      <c r="D53" s="76">
        <v>9331</v>
      </c>
      <c r="E53" s="71">
        <v>2554</v>
      </c>
      <c r="F53" s="71">
        <v>6777</v>
      </c>
      <c r="G53" s="71">
        <v>0</v>
      </c>
      <c r="H53" s="75">
        <v>0</v>
      </c>
      <c r="J53" s="76">
        <v>9399</v>
      </c>
      <c r="K53" s="71">
        <v>2457</v>
      </c>
      <c r="L53" s="71">
        <v>6471</v>
      </c>
      <c r="M53" s="71">
        <v>0</v>
      </c>
      <c r="N53" s="75">
        <v>471</v>
      </c>
      <c r="P53" s="76">
        <v>7112</v>
      </c>
      <c r="Q53" s="71">
        <v>2468</v>
      </c>
      <c r="R53" s="71">
        <v>4640</v>
      </c>
      <c r="S53" s="71">
        <v>0</v>
      </c>
      <c r="T53" s="75">
        <v>4</v>
      </c>
      <c r="V53" s="76">
        <v>1841</v>
      </c>
      <c r="W53" s="71">
        <v>668</v>
      </c>
      <c r="X53" s="71">
        <v>921</v>
      </c>
      <c r="Y53" s="71">
        <v>0</v>
      </c>
      <c r="Z53" s="75">
        <v>252</v>
      </c>
      <c r="AB53" s="76">
        <v>98497</v>
      </c>
      <c r="AC53" s="71">
        <v>26637</v>
      </c>
      <c r="AD53" s="71">
        <v>64226</v>
      </c>
      <c r="AE53" s="71">
        <v>0</v>
      </c>
      <c r="AF53" s="75">
        <v>7634</v>
      </c>
      <c r="AH53" s="102">
        <v>2044.5574232243912</v>
      </c>
      <c r="AI53" s="103">
        <v>2076.3582517466498</v>
      </c>
      <c r="AK53" s="102">
        <v>2718.4913202490807</v>
      </c>
      <c r="AL53" s="103">
        <v>2760.7744448669032</v>
      </c>
    </row>
    <row r="54" spans="2:38" ht="16.5" customHeight="1" x14ac:dyDescent="0.2">
      <c r="B54" s="6">
        <f t="shared" si="3"/>
        <v>2017</v>
      </c>
      <c r="C54" s="60">
        <v>43070</v>
      </c>
      <c r="D54" s="76">
        <v>12681</v>
      </c>
      <c r="E54" s="71">
        <v>2459</v>
      </c>
      <c r="F54" s="71">
        <v>10196</v>
      </c>
      <c r="G54" s="71">
        <v>0</v>
      </c>
      <c r="H54" s="75">
        <v>26</v>
      </c>
      <c r="J54" s="76">
        <v>9801</v>
      </c>
      <c r="K54" s="71">
        <v>2228</v>
      </c>
      <c r="L54" s="71">
        <v>7287</v>
      </c>
      <c r="M54" s="71">
        <v>0</v>
      </c>
      <c r="N54" s="75">
        <v>286</v>
      </c>
      <c r="P54" s="76">
        <v>7193</v>
      </c>
      <c r="Q54" s="71">
        <v>2257</v>
      </c>
      <c r="R54" s="71">
        <v>4933</v>
      </c>
      <c r="S54" s="71">
        <v>0</v>
      </c>
      <c r="T54" s="75">
        <v>3</v>
      </c>
      <c r="V54" s="76">
        <v>1861</v>
      </c>
      <c r="W54" s="71">
        <v>660</v>
      </c>
      <c r="X54" s="71">
        <v>1027</v>
      </c>
      <c r="Y54" s="71">
        <v>0</v>
      </c>
      <c r="Z54" s="75">
        <v>174</v>
      </c>
      <c r="AB54" s="76">
        <v>103068</v>
      </c>
      <c r="AC54" s="71">
        <v>27102</v>
      </c>
      <c r="AD54" s="71">
        <v>68149</v>
      </c>
      <c r="AE54" s="71">
        <v>0</v>
      </c>
      <c r="AF54" s="75">
        <v>7817</v>
      </c>
      <c r="AH54" s="102">
        <v>2415.5514875245954</v>
      </c>
      <c r="AI54" s="103">
        <v>1972.2921770582709</v>
      </c>
      <c r="AK54" s="102">
        <v>3199.5630156040297</v>
      </c>
      <c r="AL54" s="103">
        <v>2610.9164734719811</v>
      </c>
    </row>
    <row r="55" spans="2:38" ht="16.5" customHeight="1" x14ac:dyDescent="0.2">
      <c r="B55" s="9">
        <f t="shared" si="3"/>
        <v>2018</v>
      </c>
      <c r="C55" s="53">
        <v>43101</v>
      </c>
      <c r="D55" s="76">
        <v>3426</v>
      </c>
      <c r="E55" s="71">
        <v>1757</v>
      </c>
      <c r="F55" s="71">
        <v>1667</v>
      </c>
      <c r="G55" s="71">
        <v>0</v>
      </c>
      <c r="H55" s="75">
        <v>2</v>
      </c>
      <c r="J55" s="76">
        <v>7897</v>
      </c>
      <c r="K55" s="71">
        <v>1472</v>
      </c>
      <c r="L55" s="71">
        <v>6226</v>
      </c>
      <c r="M55" s="71">
        <v>0</v>
      </c>
      <c r="N55" s="75">
        <v>199</v>
      </c>
      <c r="P55" s="76">
        <v>8217</v>
      </c>
      <c r="Q55" s="71">
        <v>951</v>
      </c>
      <c r="R55" s="71">
        <v>7103</v>
      </c>
      <c r="S55" s="71">
        <v>0</v>
      </c>
      <c r="T55" s="75">
        <v>163</v>
      </c>
      <c r="V55" s="76">
        <v>1625</v>
      </c>
      <c r="W55" s="71">
        <v>496</v>
      </c>
      <c r="X55" s="71">
        <v>1005</v>
      </c>
      <c r="Y55" s="71">
        <v>0</v>
      </c>
      <c r="Z55" s="75">
        <v>124</v>
      </c>
      <c r="AB55" s="76">
        <v>100752</v>
      </c>
      <c r="AC55" s="71">
        <v>27178</v>
      </c>
      <c r="AD55" s="71">
        <v>66386</v>
      </c>
      <c r="AE55" s="71">
        <v>0</v>
      </c>
      <c r="AF55" s="75">
        <v>7188</v>
      </c>
      <c r="AH55" s="102">
        <v>577.94704544940157</v>
      </c>
      <c r="AI55" s="103">
        <v>1444.8085921198972</v>
      </c>
      <c r="AK55" s="102">
        <v>763.01532730043641</v>
      </c>
      <c r="AL55" s="103">
        <v>1907.1032711152004</v>
      </c>
    </row>
    <row r="56" spans="2:38" ht="16.5" customHeight="1" x14ac:dyDescent="0.2">
      <c r="B56" s="6">
        <f t="shared" si="3"/>
        <v>2018</v>
      </c>
      <c r="C56" s="60">
        <v>43132</v>
      </c>
      <c r="D56" s="76">
        <v>3116</v>
      </c>
      <c r="E56" s="71">
        <v>239</v>
      </c>
      <c r="F56" s="71">
        <v>2868</v>
      </c>
      <c r="G56" s="71">
        <v>0</v>
      </c>
      <c r="H56" s="75">
        <v>9</v>
      </c>
      <c r="J56" s="76">
        <v>6974</v>
      </c>
      <c r="K56" s="71">
        <v>1573</v>
      </c>
      <c r="L56" s="71">
        <v>5064</v>
      </c>
      <c r="M56" s="71">
        <v>0</v>
      </c>
      <c r="N56" s="75">
        <v>337</v>
      </c>
      <c r="P56" s="76">
        <v>5197</v>
      </c>
      <c r="Q56" s="71">
        <v>1709</v>
      </c>
      <c r="R56" s="71">
        <v>3483</v>
      </c>
      <c r="S56" s="71">
        <v>0</v>
      </c>
      <c r="T56" s="75">
        <v>5</v>
      </c>
      <c r="V56" s="76">
        <v>1589</v>
      </c>
      <c r="W56" s="71">
        <v>685</v>
      </c>
      <c r="X56" s="71">
        <v>763</v>
      </c>
      <c r="Y56" s="71">
        <v>0</v>
      </c>
      <c r="Z56" s="75">
        <v>141</v>
      </c>
      <c r="AB56" s="76">
        <v>99251</v>
      </c>
      <c r="AC56" s="71">
        <v>26378</v>
      </c>
      <c r="AD56" s="71">
        <v>64547</v>
      </c>
      <c r="AE56" s="71">
        <v>0</v>
      </c>
      <c r="AF56" s="75">
        <v>8326</v>
      </c>
      <c r="AH56" s="102">
        <v>531.0226238912951</v>
      </c>
      <c r="AI56" s="103">
        <v>1442.9855599475072</v>
      </c>
      <c r="AK56" s="102">
        <v>698.69759331529497</v>
      </c>
      <c r="AL56" s="103">
        <v>1898.620685001993</v>
      </c>
    </row>
    <row r="57" spans="2:38" ht="16.5" customHeight="1" x14ac:dyDescent="0.2">
      <c r="B57" s="9">
        <f t="shared" si="3"/>
        <v>2018</v>
      </c>
      <c r="C57" s="53">
        <v>43160</v>
      </c>
      <c r="D57" s="76">
        <v>7704</v>
      </c>
      <c r="E57" s="71">
        <v>1278</v>
      </c>
      <c r="F57" s="71">
        <v>4837</v>
      </c>
      <c r="G57" s="71">
        <v>0</v>
      </c>
      <c r="H57" s="75">
        <v>1589</v>
      </c>
      <c r="J57" s="76">
        <v>9068</v>
      </c>
      <c r="K57" s="71">
        <v>1878</v>
      </c>
      <c r="L57" s="71">
        <v>6903</v>
      </c>
      <c r="M57" s="71">
        <v>0</v>
      </c>
      <c r="N57" s="75">
        <v>287</v>
      </c>
      <c r="P57" s="76">
        <v>3051</v>
      </c>
      <c r="Q57" s="71">
        <v>782</v>
      </c>
      <c r="R57" s="71">
        <v>2258</v>
      </c>
      <c r="S57" s="71">
        <v>0</v>
      </c>
      <c r="T57" s="75">
        <v>11</v>
      </c>
      <c r="V57" s="76">
        <v>2158</v>
      </c>
      <c r="W57" s="71">
        <v>780</v>
      </c>
      <c r="X57" s="71">
        <v>1280</v>
      </c>
      <c r="Y57" s="71">
        <v>0</v>
      </c>
      <c r="Z57" s="75">
        <v>98</v>
      </c>
      <c r="AB57" s="76">
        <v>97569</v>
      </c>
      <c r="AC57" s="71">
        <v>25247</v>
      </c>
      <c r="AD57" s="71">
        <v>63730</v>
      </c>
      <c r="AE57" s="71">
        <v>0</v>
      </c>
      <c r="AF57" s="75">
        <v>8592</v>
      </c>
      <c r="AH57" s="102">
        <v>1636.7414459854317</v>
      </c>
      <c r="AI57" s="103">
        <v>1862.4969837902693</v>
      </c>
      <c r="AK57" s="102">
        <v>2151.6210074938317</v>
      </c>
      <c r="AL57" s="103">
        <v>2448.3938172069188</v>
      </c>
    </row>
    <row r="58" spans="2:38" ht="16.5" customHeight="1" x14ac:dyDescent="0.2">
      <c r="B58" s="6">
        <f t="shared" si="3"/>
        <v>2018</v>
      </c>
      <c r="C58" s="60">
        <v>43191</v>
      </c>
      <c r="D58" s="76">
        <v>4023</v>
      </c>
      <c r="E58" s="71">
        <v>1428</v>
      </c>
      <c r="F58" s="71">
        <v>2153</v>
      </c>
      <c r="G58" s="71">
        <v>0</v>
      </c>
      <c r="H58" s="75">
        <v>442</v>
      </c>
      <c r="J58" s="76">
        <v>7991</v>
      </c>
      <c r="K58" s="71">
        <v>1883</v>
      </c>
      <c r="L58" s="71">
        <v>5848</v>
      </c>
      <c r="M58" s="71">
        <v>0</v>
      </c>
      <c r="N58" s="75">
        <v>260</v>
      </c>
      <c r="P58" s="76">
        <v>5913</v>
      </c>
      <c r="Q58" s="71">
        <v>1034</v>
      </c>
      <c r="R58" s="71">
        <v>4620</v>
      </c>
      <c r="S58" s="71">
        <v>0</v>
      </c>
      <c r="T58" s="75">
        <v>259</v>
      </c>
      <c r="V58" s="76">
        <v>1933</v>
      </c>
      <c r="W58" s="71">
        <v>628</v>
      </c>
      <c r="X58" s="71">
        <v>1186</v>
      </c>
      <c r="Y58" s="71">
        <v>0</v>
      </c>
      <c r="Z58" s="75">
        <v>119</v>
      </c>
      <c r="AB58" s="76">
        <v>95088</v>
      </c>
      <c r="AC58" s="71">
        <v>27499</v>
      </c>
      <c r="AD58" s="71">
        <v>60272</v>
      </c>
      <c r="AE58" s="71">
        <v>0</v>
      </c>
      <c r="AF58" s="75">
        <v>7317</v>
      </c>
      <c r="AH58" s="102">
        <v>1025.5549515597393</v>
      </c>
      <c r="AI58" s="103">
        <v>1699.2758215821946</v>
      </c>
      <c r="AK58" s="102">
        <v>1392.96000623488</v>
      </c>
      <c r="AL58" s="103">
        <v>2228.9245032458839</v>
      </c>
    </row>
    <row r="59" spans="2:38" ht="16.5" customHeight="1" x14ac:dyDescent="0.2">
      <c r="B59" s="9">
        <f t="shared" si="3"/>
        <v>2018</v>
      </c>
      <c r="C59" s="53">
        <v>43221</v>
      </c>
      <c r="D59" s="76">
        <v>9010</v>
      </c>
      <c r="E59" s="71">
        <v>1421</v>
      </c>
      <c r="F59" s="71">
        <v>7583</v>
      </c>
      <c r="G59" s="71">
        <v>0</v>
      </c>
      <c r="H59" s="75">
        <v>6</v>
      </c>
      <c r="J59" s="76">
        <v>9946</v>
      </c>
      <c r="K59" s="71">
        <v>1992</v>
      </c>
      <c r="L59" s="71">
        <v>7647</v>
      </c>
      <c r="M59" s="71">
        <v>0</v>
      </c>
      <c r="N59" s="75">
        <v>307</v>
      </c>
      <c r="P59" s="76">
        <v>5384</v>
      </c>
      <c r="Q59" s="71">
        <v>938</v>
      </c>
      <c r="R59" s="71">
        <v>4444</v>
      </c>
      <c r="S59" s="71">
        <v>0</v>
      </c>
      <c r="T59" s="75">
        <v>2</v>
      </c>
      <c r="V59" s="76">
        <v>1754</v>
      </c>
      <c r="W59" s="71">
        <v>564</v>
      </c>
      <c r="X59" s="71">
        <v>1046</v>
      </c>
      <c r="Y59" s="71">
        <v>0</v>
      </c>
      <c r="Z59" s="75">
        <v>144</v>
      </c>
      <c r="AB59" s="76">
        <v>96086</v>
      </c>
      <c r="AC59" s="71">
        <v>24340</v>
      </c>
      <c r="AD59" s="71">
        <v>63782</v>
      </c>
      <c r="AE59" s="71">
        <v>0</v>
      </c>
      <c r="AF59" s="75">
        <v>7964</v>
      </c>
      <c r="AH59" s="102">
        <v>1943.6686140476934</v>
      </c>
      <c r="AI59" s="103">
        <v>2101.1078091374034</v>
      </c>
      <c r="AK59" s="102">
        <v>2539.4249521736965</v>
      </c>
      <c r="AL59" s="103">
        <v>2745.0222846041961</v>
      </c>
    </row>
    <row r="60" spans="2:38" ht="16.5" customHeight="1" x14ac:dyDescent="0.2">
      <c r="B60" s="6">
        <f t="shared" si="3"/>
        <v>2018</v>
      </c>
      <c r="C60" s="60">
        <v>43252</v>
      </c>
      <c r="D60" s="76">
        <v>12562</v>
      </c>
      <c r="E60" s="71">
        <v>839</v>
      </c>
      <c r="F60" s="71">
        <v>11722</v>
      </c>
      <c r="G60" s="71">
        <v>0</v>
      </c>
      <c r="H60" s="75">
        <v>1</v>
      </c>
      <c r="J60" s="76">
        <v>8550</v>
      </c>
      <c r="K60" s="71">
        <v>1826</v>
      </c>
      <c r="L60" s="71">
        <v>6465</v>
      </c>
      <c r="M60" s="71">
        <v>0</v>
      </c>
      <c r="N60" s="75">
        <v>259</v>
      </c>
      <c r="P60" s="76">
        <v>4049</v>
      </c>
      <c r="Q60" s="71">
        <v>736</v>
      </c>
      <c r="R60" s="71">
        <v>3146</v>
      </c>
      <c r="S60" s="71">
        <v>0</v>
      </c>
      <c r="T60" s="75">
        <v>167</v>
      </c>
      <c r="V60" s="76">
        <v>1578</v>
      </c>
      <c r="W60" s="71">
        <v>563</v>
      </c>
      <c r="X60" s="71">
        <v>920</v>
      </c>
      <c r="Y60" s="71">
        <v>0</v>
      </c>
      <c r="Z60" s="75">
        <v>95</v>
      </c>
      <c r="AB60" s="76">
        <v>101163</v>
      </c>
      <c r="AC60" s="71">
        <v>23603</v>
      </c>
      <c r="AD60" s="71">
        <v>69629</v>
      </c>
      <c r="AE60" s="71">
        <v>0</v>
      </c>
      <c r="AF60" s="75">
        <v>7931</v>
      </c>
      <c r="AH60" s="102">
        <v>2213.9689376605893</v>
      </c>
      <c r="AI60" s="103">
        <v>1776.8717151079677</v>
      </c>
      <c r="AK60" s="102">
        <v>2855.9054477901118</v>
      </c>
      <c r="AL60" s="103">
        <v>2292.533169181379</v>
      </c>
    </row>
    <row r="61" spans="2:38" ht="16.5" customHeight="1" x14ac:dyDescent="0.2">
      <c r="B61" s="9">
        <f t="shared" si="3"/>
        <v>2018</v>
      </c>
      <c r="C61" s="53">
        <v>43282</v>
      </c>
      <c r="D61" s="76">
        <v>5523</v>
      </c>
      <c r="E61" s="71">
        <v>1596</v>
      </c>
      <c r="F61" s="71">
        <v>3924</v>
      </c>
      <c r="G61" s="71">
        <v>0</v>
      </c>
      <c r="H61" s="75">
        <v>3</v>
      </c>
      <c r="J61" s="76">
        <v>7884</v>
      </c>
      <c r="K61" s="71">
        <v>1524</v>
      </c>
      <c r="L61" s="71">
        <v>6188</v>
      </c>
      <c r="M61" s="71">
        <v>0</v>
      </c>
      <c r="N61" s="75">
        <v>172</v>
      </c>
      <c r="P61" s="76">
        <v>5038</v>
      </c>
      <c r="Q61" s="71">
        <v>370</v>
      </c>
      <c r="R61" s="71">
        <v>4665</v>
      </c>
      <c r="S61" s="71">
        <v>0</v>
      </c>
      <c r="T61" s="75">
        <v>3</v>
      </c>
      <c r="V61" s="76">
        <v>2224</v>
      </c>
      <c r="W61" s="71">
        <v>644</v>
      </c>
      <c r="X61" s="71">
        <v>1474</v>
      </c>
      <c r="Y61" s="71">
        <v>0</v>
      </c>
      <c r="Z61" s="75">
        <v>106</v>
      </c>
      <c r="AB61" s="76">
        <v>98799</v>
      </c>
      <c r="AC61" s="71">
        <v>24277</v>
      </c>
      <c r="AD61" s="71">
        <v>67672</v>
      </c>
      <c r="AE61" s="71">
        <v>0</v>
      </c>
      <c r="AF61" s="75">
        <v>6850</v>
      </c>
      <c r="AH61" s="102">
        <v>967.66991413372591</v>
      </c>
      <c r="AI61" s="103">
        <v>1634.4413653604447</v>
      </c>
      <c r="AK61" s="102">
        <v>1244.3876677542955</v>
      </c>
      <c r="AL61" s="103">
        <v>2101.8310572803043</v>
      </c>
    </row>
    <row r="62" spans="2:38" ht="16.5" customHeight="1" x14ac:dyDescent="0.2">
      <c r="B62" s="6">
        <f t="shared" si="3"/>
        <v>2018</v>
      </c>
      <c r="C62" s="60">
        <v>43313</v>
      </c>
      <c r="D62" s="76">
        <v>6015</v>
      </c>
      <c r="E62" s="71">
        <v>1135</v>
      </c>
      <c r="F62" s="71">
        <v>4869</v>
      </c>
      <c r="G62" s="71">
        <v>0</v>
      </c>
      <c r="H62" s="75">
        <v>11</v>
      </c>
      <c r="J62" s="76">
        <v>9358</v>
      </c>
      <c r="K62" s="71">
        <v>1982</v>
      </c>
      <c r="L62" s="71">
        <v>7004</v>
      </c>
      <c r="M62" s="71">
        <v>0</v>
      </c>
      <c r="N62" s="75">
        <v>372</v>
      </c>
      <c r="P62" s="76">
        <v>5973</v>
      </c>
      <c r="Q62" s="71">
        <v>1202</v>
      </c>
      <c r="R62" s="71">
        <v>4531</v>
      </c>
      <c r="S62" s="71">
        <v>0</v>
      </c>
      <c r="T62" s="75">
        <v>240</v>
      </c>
      <c r="V62" s="76">
        <v>1987</v>
      </c>
      <c r="W62" s="71">
        <v>569</v>
      </c>
      <c r="X62" s="71">
        <v>1285</v>
      </c>
      <c r="Y62" s="71">
        <v>0</v>
      </c>
      <c r="Z62" s="75">
        <v>133</v>
      </c>
      <c r="AB62" s="76">
        <v>96332</v>
      </c>
      <c r="AC62" s="71">
        <v>26671</v>
      </c>
      <c r="AD62" s="71">
        <v>62689</v>
      </c>
      <c r="AE62" s="71">
        <v>0</v>
      </c>
      <c r="AF62" s="75">
        <v>6972</v>
      </c>
      <c r="AH62" s="102">
        <v>1369.2711202362707</v>
      </c>
      <c r="AI62" s="103">
        <v>1981.8835753492203</v>
      </c>
      <c r="AK62" s="102">
        <v>1762.4163777243311</v>
      </c>
      <c r="AL62" s="103">
        <v>2550.9221806530263</v>
      </c>
    </row>
    <row r="63" spans="2:38" ht="16.5" customHeight="1" x14ac:dyDescent="0.2">
      <c r="B63" s="9">
        <f t="shared" si="3"/>
        <v>2018</v>
      </c>
      <c r="C63" s="53">
        <v>43344</v>
      </c>
      <c r="D63" s="76">
        <v>16103</v>
      </c>
      <c r="E63" s="71">
        <v>1523</v>
      </c>
      <c r="F63" s="71">
        <v>14577</v>
      </c>
      <c r="G63" s="71">
        <v>0</v>
      </c>
      <c r="H63" s="75">
        <v>3</v>
      </c>
      <c r="J63" s="76">
        <v>8456</v>
      </c>
      <c r="K63" s="71">
        <v>1790</v>
      </c>
      <c r="L63" s="71">
        <v>6312</v>
      </c>
      <c r="M63" s="71">
        <v>0</v>
      </c>
      <c r="N63" s="75">
        <v>354</v>
      </c>
      <c r="P63" s="76">
        <v>8211</v>
      </c>
      <c r="Q63" s="71">
        <v>39</v>
      </c>
      <c r="R63" s="71">
        <v>8169</v>
      </c>
      <c r="S63" s="71">
        <v>0</v>
      </c>
      <c r="T63" s="75">
        <v>3</v>
      </c>
      <c r="V63" s="76">
        <v>1407</v>
      </c>
      <c r="W63" s="71">
        <v>469</v>
      </c>
      <c r="X63" s="71">
        <v>831</v>
      </c>
      <c r="Y63" s="71">
        <v>0</v>
      </c>
      <c r="Z63" s="75">
        <v>107</v>
      </c>
      <c r="AB63" s="76">
        <v>97598</v>
      </c>
      <c r="AC63" s="71">
        <v>22114</v>
      </c>
      <c r="AD63" s="71">
        <v>68843</v>
      </c>
      <c r="AE63" s="71">
        <v>0</v>
      </c>
      <c r="AF63" s="75">
        <v>6641</v>
      </c>
      <c r="AH63" s="102">
        <v>3533.8404413114781</v>
      </c>
      <c r="AI63" s="103">
        <v>1796.723471406722</v>
      </c>
      <c r="AK63" s="102">
        <v>4526.1680890037705</v>
      </c>
      <c r="AL63" s="103">
        <v>2301.5521167414599</v>
      </c>
    </row>
    <row r="64" spans="2:38" ht="16.5" customHeight="1" x14ac:dyDescent="0.2">
      <c r="B64" s="6">
        <f t="shared" si="3"/>
        <v>2018</v>
      </c>
      <c r="C64" s="60">
        <v>43374</v>
      </c>
      <c r="D64" s="76">
        <v>9807</v>
      </c>
      <c r="E64" s="71">
        <v>4659</v>
      </c>
      <c r="F64" s="71">
        <v>5144</v>
      </c>
      <c r="G64" s="71">
        <v>0</v>
      </c>
      <c r="H64" s="75">
        <v>4</v>
      </c>
      <c r="J64" s="76">
        <v>9630</v>
      </c>
      <c r="K64" s="71">
        <v>2355</v>
      </c>
      <c r="L64" s="71">
        <v>7142</v>
      </c>
      <c r="M64" s="71">
        <v>0</v>
      </c>
      <c r="N64" s="75">
        <v>133</v>
      </c>
      <c r="P64" s="76">
        <v>4530</v>
      </c>
      <c r="Q64" s="71">
        <v>530</v>
      </c>
      <c r="R64" s="71">
        <v>3998</v>
      </c>
      <c r="S64" s="71">
        <v>0</v>
      </c>
      <c r="T64" s="75">
        <v>2</v>
      </c>
      <c r="V64" s="76">
        <v>1718</v>
      </c>
      <c r="W64" s="71">
        <v>454</v>
      </c>
      <c r="X64" s="71">
        <v>1188</v>
      </c>
      <c r="Y64" s="71">
        <v>0</v>
      </c>
      <c r="Z64" s="75">
        <v>76</v>
      </c>
      <c r="AB64" s="76">
        <v>100781</v>
      </c>
      <c r="AC64" s="71">
        <v>25001</v>
      </c>
      <c r="AD64" s="71">
        <v>68793</v>
      </c>
      <c r="AE64" s="71">
        <v>0</v>
      </c>
      <c r="AF64" s="75">
        <v>6987</v>
      </c>
      <c r="AH64" s="102">
        <v>2519.2232349210949</v>
      </c>
      <c r="AI64" s="103">
        <v>2070.3706850862991</v>
      </c>
      <c r="AK64" s="102">
        <v>3212.9649299547214</v>
      </c>
      <c r="AL64" s="103">
        <v>2640.2074904266665</v>
      </c>
    </row>
    <row r="65" spans="2:38" ht="16.5" customHeight="1" x14ac:dyDescent="0.2">
      <c r="B65" s="9">
        <f t="shared" si="3"/>
        <v>2018</v>
      </c>
      <c r="C65" s="53">
        <v>43405</v>
      </c>
      <c r="D65" s="76">
        <v>7683</v>
      </c>
      <c r="E65" s="71">
        <v>2340</v>
      </c>
      <c r="F65" s="71">
        <v>5336</v>
      </c>
      <c r="G65" s="71">
        <v>0</v>
      </c>
      <c r="H65" s="75">
        <v>7</v>
      </c>
      <c r="J65" s="76">
        <v>10613</v>
      </c>
      <c r="K65" s="71">
        <v>2346</v>
      </c>
      <c r="L65" s="71">
        <v>8076</v>
      </c>
      <c r="M65" s="71">
        <v>0</v>
      </c>
      <c r="N65" s="75">
        <v>191</v>
      </c>
      <c r="P65" s="76">
        <v>4309</v>
      </c>
      <c r="Q65" s="71">
        <v>378</v>
      </c>
      <c r="R65" s="71">
        <v>3927</v>
      </c>
      <c r="S65" s="71">
        <v>0</v>
      </c>
      <c r="T65" s="75">
        <v>4</v>
      </c>
      <c r="V65" s="76">
        <v>1450</v>
      </c>
      <c r="W65" s="71">
        <v>366</v>
      </c>
      <c r="X65" s="71">
        <v>989</v>
      </c>
      <c r="Y65" s="71">
        <v>0</v>
      </c>
      <c r="Z65" s="75">
        <v>95</v>
      </c>
      <c r="AB65" s="76">
        <v>98910</v>
      </c>
      <c r="AC65" s="71">
        <v>24854</v>
      </c>
      <c r="AD65" s="71">
        <v>67098</v>
      </c>
      <c r="AE65" s="71">
        <v>0</v>
      </c>
      <c r="AF65" s="75">
        <v>6958</v>
      </c>
      <c r="AH65" s="102">
        <v>2035.5711407804931</v>
      </c>
      <c r="AI65" s="103">
        <v>2609.6396622288826</v>
      </c>
      <c r="AK65" s="102">
        <v>2601.9084583829481</v>
      </c>
      <c r="AL65" s="103">
        <v>3334.9065039948118</v>
      </c>
    </row>
    <row r="66" spans="2:38" ht="16.5" customHeight="1" x14ac:dyDescent="0.2">
      <c r="B66" s="6">
        <f t="shared" si="3"/>
        <v>2018</v>
      </c>
      <c r="C66" s="60">
        <v>43435</v>
      </c>
      <c r="D66" s="76">
        <v>16855</v>
      </c>
      <c r="E66" s="71">
        <v>2906</v>
      </c>
      <c r="F66" s="71">
        <v>13931</v>
      </c>
      <c r="G66" s="71">
        <v>0</v>
      </c>
      <c r="H66" s="75">
        <v>18</v>
      </c>
      <c r="J66" s="76">
        <v>9750</v>
      </c>
      <c r="K66" s="71">
        <v>2526</v>
      </c>
      <c r="L66" s="71">
        <v>7055</v>
      </c>
      <c r="M66" s="71">
        <v>0</v>
      </c>
      <c r="N66" s="75">
        <v>169</v>
      </c>
      <c r="P66" s="76">
        <v>4130</v>
      </c>
      <c r="Q66" s="71">
        <v>605</v>
      </c>
      <c r="R66" s="71">
        <v>3524</v>
      </c>
      <c r="S66" s="71">
        <v>0</v>
      </c>
      <c r="T66" s="75">
        <v>1</v>
      </c>
      <c r="V66" s="76">
        <v>984</v>
      </c>
      <c r="W66" s="71">
        <v>209</v>
      </c>
      <c r="X66" s="71">
        <v>701</v>
      </c>
      <c r="Y66" s="71">
        <v>0</v>
      </c>
      <c r="Z66" s="75">
        <v>74</v>
      </c>
      <c r="AB66" s="76">
        <v>108687</v>
      </c>
      <c r="AC66" s="71">
        <v>25300</v>
      </c>
      <c r="AD66" s="71">
        <v>76205</v>
      </c>
      <c r="AE66" s="71">
        <v>0</v>
      </c>
      <c r="AF66" s="75">
        <v>7182</v>
      </c>
      <c r="AH66" s="102">
        <v>3258.1707971174951</v>
      </c>
      <c r="AI66" s="103">
        <v>2508.768033142781</v>
      </c>
      <c r="AK66" s="102">
        <v>4158.123827083079</v>
      </c>
      <c r="AL66" s="103">
        <v>3201.1986540642151</v>
      </c>
    </row>
    <row r="67" spans="2:38" ht="16.5" customHeight="1" x14ac:dyDescent="0.2">
      <c r="B67" s="9">
        <f t="shared" si="3"/>
        <v>2019</v>
      </c>
      <c r="C67" s="53">
        <v>43466</v>
      </c>
      <c r="D67" s="76">
        <v>2704</v>
      </c>
      <c r="E67" s="71">
        <v>918</v>
      </c>
      <c r="F67" s="71">
        <v>1786</v>
      </c>
      <c r="G67" s="71">
        <v>0</v>
      </c>
      <c r="H67" s="75">
        <v>0</v>
      </c>
      <c r="J67" s="76">
        <v>6126</v>
      </c>
      <c r="K67" s="71">
        <v>1497</v>
      </c>
      <c r="L67" s="71">
        <v>4426</v>
      </c>
      <c r="M67" s="71">
        <v>0</v>
      </c>
      <c r="N67" s="75">
        <v>203</v>
      </c>
      <c r="P67" s="76">
        <v>2124</v>
      </c>
      <c r="Q67" s="71">
        <v>23</v>
      </c>
      <c r="R67" s="71">
        <v>2099</v>
      </c>
      <c r="S67" s="71">
        <v>0</v>
      </c>
      <c r="T67" s="75">
        <v>2</v>
      </c>
      <c r="V67" s="76">
        <v>1081</v>
      </c>
      <c r="W67" s="71">
        <v>324</v>
      </c>
      <c r="X67" s="71">
        <v>697</v>
      </c>
      <c r="Y67" s="71">
        <v>0</v>
      </c>
      <c r="Z67" s="75">
        <v>60</v>
      </c>
      <c r="AB67" s="76">
        <v>105218</v>
      </c>
      <c r="AC67" s="71">
        <v>25225</v>
      </c>
      <c r="AD67" s="71">
        <v>73126</v>
      </c>
      <c r="AE67" s="71">
        <v>0</v>
      </c>
      <c r="AF67" s="75">
        <v>6867</v>
      </c>
      <c r="AH67" s="102">
        <v>568.79833116340012</v>
      </c>
      <c r="AI67" s="103">
        <v>1308.1609379734077</v>
      </c>
      <c r="AK67" s="102">
        <v>723.47424306056041</v>
      </c>
      <c r="AL67" s="103">
        <v>1663.8950794140483</v>
      </c>
    </row>
    <row r="68" spans="2:38" ht="16.5" customHeight="1" x14ac:dyDescent="0.2">
      <c r="B68" s="6">
        <f t="shared" si="3"/>
        <v>2019</v>
      </c>
      <c r="C68" s="60">
        <v>43497</v>
      </c>
      <c r="D68" s="76">
        <v>2516</v>
      </c>
      <c r="E68" s="71">
        <v>44</v>
      </c>
      <c r="F68" s="71">
        <v>2469</v>
      </c>
      <c r="G68" s="71">
        <v>0</v>
      </c>
      <c r="H68" s="75">
        <v>3</v>
      </c>
      <c r="J68" s="76">
        <v>8124</v>
      </c>
      <c r="K68" s="71">
        <v>1658</v>
      </c>
      <c r="L68" s="71">
        <v>6209</v>
      </c>
      <c r="M68" s="71">
        <v>0</v>
      </c>
      <c r="N68" s="75">
        <v>257</v>
      </c>
      <c r="P68" s="76">
        <v>6489</v>
      </c>
      <c r="Q68" s="71">
        <v>479</v>
      </c>
      <c r="R68" s="71">
        <v>5678</v>
      </c>
      <c r="S68" s="71">
        <v>0</v>
      </c>
      <c r="T68" s="75">
        <v>332</v>
      </c>
      <c r="V68" s="76">
        <v>1174</v>
      </c>
      <c r="W68" s="71">
        <v>348</v>
      </c>
      <c r="X68" s="71">
        <v>675</v>
      </c>
      <c r="Y68" s="71">
        <v>0</v>
      </c>
      <c r="Z68" s="75">
        <v>151</v>
      </c>
      <c r="AB68" s="76">
        <v>103094</v>
      </c>
      <c r="AC68" s="71">
        <v>24082</v>
      </c>
      <c r="AD68" s="71">
        <v>72230</v>
      </c>
      <c r="AE68" s="71">
        <v>0</v>
      </c>
      <c r="AF68" s="75">
        <v>6782</v>
      </c>
      <c r="AH68" s="102">
        <v>389.39530018908727</v>
      </c>
      <c r="AI68" s="103">
        <v>1683.2121394495985</v>
      </c>
      <c r="AK68" s="102">
        <v>493.16499188559783</v>
      </c>
      <c r="AL68" s="103">
        <v>2131.7702106068318</v>
      </c>
    </row>
    <row r="69" spans="2:38" ht="16.5" customHeight="1" x14ac:dyDescent="0.2">
      <c r="B69" s="9">
        <f t="shared" si="3"/>
        <v>2019</v>
      </c>
      <c r="C69" s="53">
        <v>43525</v>
      </c>
      <c r="D69" s="76">
        <v>13402</v>
      </c>
      <c r="E69" s="71">
        <v>3909</v>
      </c>
      <c r="F69" s="71">
        <v>9484</v>
      </c>
      <c r="G69" s="71">
        <v>0</v>
      </c>
      <c r="H69" s="75">
        <v>9</v>
      </c>
      <c r="J69" s="76">
        <v>11182</v>
      </c>
      <c r="K69" s="71">
        <v>2857</v>
      </c>
      <c r="L69" s="71">
        <v>7915</v>
      </c>
      <c r="M69" s="71">
        <v>0</v>
      </c>
      <c r="N69" s="75">
        <v>410</v>
      </c>
      <c r="P69" s="76">
        <v>3125</v>
      </c>
      <c r="Q69" s="71">
        <v>363</v>
      </c>
      <c r="R69" s="71">
        <v>2761</v>
      </c>
      <c r="S69" s="71">
        <v>0</v>
      </c>
      <c r="T69" s="75">
        <v>1</v>
      </c>
      <c r="V69" s="76">
        <v>1254</v>
      </c>
      <c r="W69" s="71">
        <v>371</v>
      </c>
      <c r="X69" s="71">
        <v>816</v>
      </c>
      <c r="Y69" s="71">
        <v>0</v>
      </c>
      <c r="Z69" s="75">
        <v>67</v>
      </c>
      <c r="AB69" s="76">
        <v>104453</v>
      </c>
      <c r="AC69" s="71">
        <v>24487</v>
      </c>
      <c r="AD69" s="71">
        <v>72946</v>
      </c>
      <c r="AE69" s="71">
        <v>0</v>
      </c>
      <c r="AF69" s="75">
        <v>7020</v>
      </c>
      <c r="AH69" s="102">
        <v>2394.244898655385</v>
      </c>
      <c r="AI69" s="103">
        <v>2571.8478879243289</v>
      </c>
      <c r="AK69" s="102">
        <v>3010.001142712164</v>
      </c>
      <c r="AL69" s="103">
        <v>3232.9718557068795</v>
      </c>
    </row>
    <row r="70" spans="2:38" ht="16.5" customHeight="1" x14ac:dyDescent="0.2">
      <c r="B70" s="9">
        <f t="shared" ref="B70:B71" si="4">YEAR(C70)</f>
        <v>2019</v>
      </c>
      <c r="C70" s="53">
        <v>43556</v>
      </c>
      <c r="D70" s="76">
        <v>2537</v>
      </c>
      <c r="E70" s="71">
        <v>1333</v>
      </c>
      <c r="F70" s="71">
        <v>1201</v>
      </c>
      <c r="G70" s="71">
        <v>0</v>
      </c>
      <c r="H70" s="75">
        <v>3</v>
      </c>
      <c r="J70" s="76">
        <v>7886</v>
      </c>
      <c r="K70" s="71">
        <v>2232</v>
      </c>
      <c r="L70" s="71">
        <v>5297</v>
      </c>
      <c r="M70" s="71">
        <v>0</v>
      </c>
      <c r="N70" s="75">
        <v>357</v>
      </c>
      <c r="P70" s="76">
        <v>5828</v>
      </c>
      <c r="Q70" s="71">
        <v>1050</v>
      </c>
      <c r="R70" s="71">
        <v>4433</v>
      </c>
      <c r="S70" s="71">
        <v>0</v>
      </c>
      <c r="T70" s="75">
        <v>345</v>
      </c>
      <c r="V70" s="76">
        <v>1342</v>
      </c>
      <c r="W70" s="71">
        <v>406</v>
      </c>
      <c r="X70" s="71">
        <v>835</v>
      </c>
      <c r="Y70" s="71">
        <v>0</v>
      </c>
      <c r="Z70" s="75">
        <v>101</v>
      </c>
      <c r="AB70" s="76">
        <v>101634</v>
      </c>
      <c r="AC70" s="71">
        <v>24151</v>
      </c>
      <c r="AD70" s="71">
        <v>70718</v>
      </c>
      <c r="AE70" s="71">
        <v>0</v>
      </c>
      <c r="AF70" s="75">
        <v>6765</v>
      </c>
      <c r="AH70" s="102">
        <v>986.20146292674599</v>
      </c>
      <c r="AI70" s="103">
        <v>1974.4134828527854</v>
      </c>
      <c r="AK70" s="102">
        <v>1233.0954376418736</v>
      </c>
      <c r="AL70" s="103">
        <v>2467.8936181431595</v>
      </c>
    </row>
    <row r="71" spans="2:38" ht="16.5" customHeight="1" x14ac:dyDescent="0.2">
      <c r="B71" s="9">
        <f t="shared" si="4"/>
        <v>2019</v>
      </c>
      <c r="C71" s="53">
        <v>43586</v>
      </c>
      <c r="D71" s="76">
        <v>8144</v>
      </c>
      <c r="E71" s="71">
        <v>1306</v>
      </c>
      <c r="F71" s="71">
        <v>6830</v>
      </c>
      <c r="G71" s="71">
        <v>0</v>
      </c>
      <c r="H71" s="75">
        <v>8</v>
      </c>
      <c r="J71" s="76">
        <v>9648</v>
      </c>
      <c r="K71" s="71">
        <v>2551</v>
      </c>
      <c r="L71" s="71">
        <v>6894</v>
      </c>
      <c r="M71" s="71">
        <v>0</v>
      </c>
      <c r="N71" s="75">
        <v>203</v>
      </c>
      <c r="P71" s="76">
        <v>6505</v>
      </c>
      <c r="Q71" s="71">
        <v>848</v>
      </c>
      <c r="R71" s="71">
        <v>5519</v>
      </c>
      <c r="S71" s="71">
        <v>0</v>
      </c>
      <c r="T71" s="75">
        <v>138</v>
      </c>
      <c r="V71" s="76">
        <v>1374</v>
      </c>
      <c r="W71" s="71">
        <v>385</v>
      </c>
      <c r="X71" s="71">
        <v>889</v>
      </c>
      <c r="Y71" s="71">
        <v>0</v>
      </c>
      <c r="Z71" s="75">
        <v>100</v>
      </c>
      <c r="AB71" s="76">
        <v>100405</v>
      </c>
      <c r="AC71" s="71">
        <v>22373</v>
      </c>
      <c r="AD71" s="71">
        <v>71143</v>
      </c>
      <c r="AE71" s="71">
        <v>0</v>
      </c>
      <c r="AF71" s="75">
        <v>6889</v>
      </c>
      <c r="AH71" s="102">
        <v>1443.7140102121903</v>
      </c>
      <c r="AI71" s="103">
        <v>2259.1329778490094</v>
      </c>
      <c r="AK71" s="102">
        <v>1802.2092091229952</v>
      </c>
      <c r="AL71" s="103">
        <v>2820.1085731062076</v>
      </c>
    </row>
    <row r="72" spans="2:38" ht="16.5" customHeight="1" x14ac:dyDescent="0.2">
      <c r="B72" s="9">
        <f t="shared" ref="B72:B73" si="5">YEAR(C72)</f>
        <v>2019</v>
      </c>
      <c r="C72" s="53">
        <v>43617</v>
      </c>
      <c r="D72" s="76">
        <v>17039</v>
      </c>
      <c r="E72" s="71">
        <v>3893</v>
      </c>
      <c r="F72" s="71">
        <v>13120</v>
      </c>
      <c r="G72" s="71">
        <v>0</v>
      </c>
      <c r="H72" s="75">
        <v>26</v>
      </c>
      <c r="J72" s="76">
        <v>9734</v>
      </c>
      <c r="K72" s="71">
        <v>2548</v>
      </c>
      <c r="L72" s="71">
        <v>6957</v>
      </c>
      <c r="M72" s="71">
        <v>0</v>
      </c>
      <c r="N72" s="75">
        <v>229</v>
      </c>
      <c r="P72" s="76">
        <v>8208</v>
      </c>
      <c r="Q72" s="71">
        <v>919</v>
      </c>
      <c r="R72" s="71">
        <v>7287</v>
      </c>
      <c r="S72" s="71">
        <v>0</v>
      </c>
      <c r="T72" s="75">
        <v>2</v>
      </c>
      <c r="V72" s="76">
        <v>1141</v>
      </c>
      <c r="W72" s="71">
        <v>355</v>
      </c>
      <c r="X72" s="71">
        <v>691</v>
      </c>
      <c r="Y72" s="71">
        <v>0</v>
      </c>
      <c r="Z72" s="75">
        <v>95</v>
      </c>
      <c r="AB72" s="76">
        <v>106351</v>
      </c>
      <c r="AC72" s="71">
        <v>24377</v>
      </c>
      <c r="AD72" s="71">
        <v>75047</v>
      </c>
      <c r="AE72" s="71">
        <v>0</v>
      </c>
      <c r="AF72" s="75">
        <v>6927</v>
      </c>
      <c r="AH72" s="102">
        <v>3854.7650662755905</v>
      </c>
      <c r="AI72" s="103">
        <v>2368.5419187283528</v>
      </c>
      <c r="AK72" s="102">
        <v>4812.822420549609</v>
      </c>
      <c r="AL72" s="103">
        <v>2956.3904868469813</v>
      </c>
    </row>
    <row r="73" spans="2:38" ht="16.5" customHeight="1" x14ac:dyDescent="0.2">
      <c r="B73" s="9">
        <f t="shared" si="5"/>
        <v>2019</v>
      </c>
      <c r="C73" s="53">
        <v>43647</v>
      </c>
      <c r="D73" s="76">
        <v>3572</v>
      </c>
      <c r="E73" s="71">
        <v>787</v>
      </c>
      <c r="F73" s="71">
        <v>2784</v>
      </c>
      <c r="G73" s="71">
        <v>0</v>
      </c>
      <c r="H73" s="75">
        <v>1</v>
      </c>
      <c r="J73" s="76">
        <v>7953</v>
      </c>
      <c r="K73" s="71">
        <v>1824</v>
      </c>
      <c r="L73" s="71">
        <v>5897</v>
      </c>
      <c r="M73" s="71">
        <v>0</v>
      </c>
      <c r="N73" s="75">
        <v>232</v>
      </c>
      <c r="P73" s="76">
        <v>6772</v>
      </c>
      <c r="Q73" s="71">
        <v>1446</v>
      </c>
      <c r="R73" s="71">
        <v>5325</v>
      </c>
      <c r="S73" s="71">
        <v>0</v>
      </c>
      <c r="T73" s="75">
        <v>1</v>
      </c>
      <c r="V73" s="76">
        <v>1391</v>
      </c>
      <c r="W73" s="71">
        <v>391</v>
      </c>
      <c r="X73" s="71">
        <v>844</v>
      </c>
      <c r="Y73" s="71">
        <v>0</v>
      </c>
      <c r="Z73" s="75">
        <v>156</v>
      </c>
      <c r="AB73" s="76">
        <v>104584</v>
      </c>
      <c r="AC73" s="71">
        <v>23561</v>
      </c>
      <c r="AD73" s="71">
        <v>74607</v>
      </c>
      <c r="AE73" s="71">
        <v>0</v>
      </c>
      <c r="AF73" s="75">
        <v>6416</v>
      </c>
      <c r="AH73" s="102">
        <v>753.43106814977727</v>
      </c>
      <c r="AI73" s="103">
        <v>1744.0556978576221</v>
      </c>
      <c r="AK73" s="102">
        <v>938.64123440348703</v>
      </c>
      <c r="AL73" s="103">
        <v>2172.7834997906934</v>
      </c>
    </row>
    <row r="74" spans="2:38" ht="16.5" customHeight="1" x14ac:dyDescent="0.2">
      <c r="B74" s="9">
        <f t="shared" ref="B74:B75" si="6">YEAR(C74)</f>
        <v>2019</v>
      </c>
      <c r="C74" s="53">
        <v>43678</v>
      </c>
      <c r="D74" s="76">
        <v>7821</v>
      </c>
      <c r="E74" s="71">
        <v>2073</v>
      </c>
      <c r="F74" s="71">
        <v>5745</v>
      </c>
      <c r="G74" s="71">
        <v>0</v>
      </c>
      <c r="H74" s="75">
        <v>3</v>
      </c>
      <c r="J74" s="76">
        <v>7935</v>
      </c>
      <c r="K74" s="71">
        <v>2350</v>
      </c>
      <c r="L74" s="71">
        <v>5443</v>
      </c>
      <c r="M74" s="71">
        <v>0</v>
      </c>
      <c r="N74" s="75">
        <v>142</v>
      </c>
      <c r="P74" s="76">
        <v>6790</v>
      </c>
      <c r="Q74" s="71">
        <v>1047</v>
      </c>
      <c r="R74" s="71">
        <v>5372</v>
      </c>
      <c r="S74" s="71">
        <v>0</v>
      </c>
      <c r="T74" s="75">
        <v>371</v>
      </c>
      <c r="V74" s="76">
        <v>1176</v>
      </c>
      <c r="W74" s="71">
        <v>335</v>
      </c>
      <c r="X74" s="71">
        <v>717</v>
      </c>
      <c r="Y74" s="71">
        <v>0</v>
      </c>
      <c r="Z74" s="75">
        <v>124</v>
      </c>
      <c r="AB74" s="76">
        <v>107875</v>
      </c>
      <c r="AC74" s="71">
        <v>24385</v>
      </c>
      <c r="AD74" s="71">
        <v>76903</v>
      </c>
      <c r="AE74" s="71">
        <v>0</v>
      </c>
      <c r="AF74" s="75">
        <v>6587</v>
      </c>
      <c r="AH74" s="102">
        <v>1885.0388429570125</v>
      </c>
      <c r="AI74" s="103">
        <v>1964.8352190233775</v>
      </c>
      <c r="AK74" s="102">
        <v>2345.8414941502883</v>
      </c>
      <c r="AL74" s="103">
        <v>2445.1443020254092</v>
      </c>
    </row>
    <row r="75" spans="2:38" ht="16.5" customHeight="1" x14ac:dyDescent="0.2">
      <c r="B75" s="9">
        <f t="shared" si="6"/>
        <v>2019</v>
      </c>
      <c r="C75" s="53">
        <v>43709</v>
      </c>
      <c r="D75" s="76">
        <v>17591</v>
      </c>
      <c r="E75" s="71">
        <v>1374</v>
      </c>
      <c r="F75" s="71">
        <v>16210</v>
      </c>
      <c r="G75" s="71">
        <v>0</v>
      </c>
      <c r="H75" s="75">
        <v>7</v>
      </c>
      <c r="J75" s="76">
        <v>11023</v>
      </c>
      <c r="K75" s="71">
        <v>2081</v>
      </c>
      <c r="L75" s="71">
        <v>8732</v>
      </c>
      <c r="M75" s="71">
        <v>0</v>
      </c>
      <c r="N75" s="75">
        <v>210</v>
      </c>
      <c r="P75" s="76">
        <v>8234</v>
      </c>
      <c r="Q75" s="71">
        <v>1425</v>
      </c>
      <c r="R75" s="71">
        <v>6799</v>
      </c>
      <c r="S75" s="71">
        <v>0</v>
      </c>
      <c r="T75" s="75">
        <v>10</v>
      </c>
      <c r="V75" s="76">
        <v>974</v>
      </c>
      <c r="W75" s="71">
        <v>321</v>
      </c>
      <c r="X75" s="71">
        <v>573</v>
      </c>
      <c r="Y75" s="71">
        <v>0</v>
      </c>
      <c r="Z75" s="75">
        <v>80</v>
      </c>
      <c r="AB75" s="76">
        <v>112568</v>
      </c>
      <c r="AC75" s="71">
        <v>22235</v>
      </c>
      <c r="AD75" s="71">
        <v>83591</v>
      </c>
      <c r="AE75" s="71">
        <v>0</v>
      </c>
      <c r="AF75" s="75">
        <v>6742</v>
      </c>
      <c r="AH75" s="102">
        <v>2659.6325248199018</v>
      </c>
      <c r="AI75" s="103">
        <v>2420.6757831084224</v>
      </c>
      <c r="AK75" s="102">
        <v>3310.9201891257912</v>
      </c>
      <c r="AL75" s="103">
        <v>3013.6205902978772</v>
      </c>
    </row>
    <row r="76" spans="2:38" ht="16.5" customHeight="1" x14ac:dyDescent="0.2">
      <c r="B76" s="9">
        <f t="shared" ref="B76:B77" si="7">YEAR(C76)</f>
        <v>2019</v>
      </c>
      <c r="C76" s="53">
        <v>43739</v>
      </c>
      <c r="D76" s="76">
        <v>7525</v>
      </c>
      <c r="E76" s="71">
        <v>1396</v>
      </c>
      <c r="F76" s="71">
        <v>6125</v>
      </c>
      <c r="G76" s="71">
        <v>0</v>
      </c>
      <c r="H76" s="75">
        <v>4</v>
      </c>
      <c r="J76" s="76">
        <v>7742</v>
      </c>
      <c r="K76" s="71">
        <v>1765</v>
      </c>
      <c r="L76" s="71">
        <v>5765</v>
      </c>
      <c r="M76" s="71">
        <v>0</v>
      </c>
      <c r="N76" s="75">
        <v>212</v>
      </c>
      <c r="P76" s="76">
        <v>6301</v>
      </c>
      <c r="Q76" s="71">
        <v>947</v>
      </c>
      <c r="R76" s="71">
        <v>5347</v>
      </c>
      <c r="S76" s="71">
        <v>0</v>
      </c>
      <c r="T76" s="75">
        <v>7</v>
      </c>
      <c r="V76" s="76">
        <v>1216</v>
      </c>
      <c r="W76" s="71">
        <v>292</v>
      </c>
      <c r="X76" s="71">
        <v>848</v>
      </c>
      <c r="Y76" s="71">
        <v>0</v>
      </c>
      <c r="Z76" s="75">
        <v>76</v>
      </c>
      <c r="AB76" s="76">
        <v>114545</v>
      </c>
      <c r="AC76" s="71">
        <v>22205</v>
      </c>
      <c r="AD76" s="71">
        <v>85702</v>
      </c>
      <c r="AE76" s="71">
        <v>0</v>
      </c>
      <c r="AF76" s="75">
        <v>6638</v>
      </c>
      <c r="AH76" s="102">
        <v>1858.7503540792225</v>
      </c>
      <c r="AI76" s="103">
        <v>2018.4800846389182</v>
      </c>
      <c r="AK76" s="102">
        <v>2311.8230097857318</v>
      </c>
      <c r="AL76" s="103">
        <v>2510.3955771399837</v>
      </c>
    </row>
    <row r="77" spans="2:38" ht="16.5" customHeight="1" x14ac:dyDescent="0.2">
      <c r="B77" s="9">
        <f t="shared" si="7"/>
        <v>2019</v>
      </c>
      <c r="C77" s="53">
        <v>43770</v>
      </c>
      <c r="D77" s="76">
        <v>12127</v>
      </c>
      <c r="E77" s="71">
        <v>3569</v>
      </c>
      <c r="F77" s="71">
        <v>8553</v>
      </c>
      <c r="G77" s="71">
        <v>0</v>
      </c>
      <c r="H77" s="75">
        <v>5</v>
      </c>
      <c r="J77" s="76">
        <v>10952</v>
      </c>
      <c r="K77" s="71">
        <v>2686</v>
      </c>
      <c r="L77" s="71">
        <v>8043</v>
      </c>
      <c r="M77" s="71">
        <v>0</v>
      </c>
      <c r="N77" s="75">
        <v>223</v>
      </c>
      <c r="P77" s="76">
        <v>4645</v>
      </c>
      <c r="Q77" s="71">
        <v>744</v>
      </c>
      <c r="R77" s="71">
        <v>3478</v>
      </c>
      <c r="S77" s="71">
        <v>0</v>
      </c>
      <c r="T77" s="75">
        <v>423</v>
      </c>
      <c r="V77" s="76">
        <v>1169</v>
      </c>
      <c r="W77" s="71">
        <v>266</v>
      </c>
      <c r="X77" s="71">
        <v>844</v>
      </c>
      <c r="Y77" s="71">
        <v>0</v>
      </c>
      <c r="Z77" s="75">
        <v>59</v>
      </c>
      <c r="AB77" s="76">
        <v>118949</v>
      </c>
      <c r="AC77" s="71">
        <v>23249</v>
      </c>
      <c r="AD77" s="71">
        <v>89119</v>
      </c>
      <c r="AE77" s="71">
        <v>0</v>
      </c>
      <c r="AF77" s="75">
        <v>6581</v>
      </c>
      <c r="AH77" s="102">
        <v>2948.4558164784216</v>
      </c>
      <c r="AI77" s="103">
        <v>2638.079423937414</v>
      </c>
      <c r="AK77" s="102">
        <v>3648.472409315325</v>
      </c>
      <c r="AL77" s="103">
        <v>3264.3459250525234</v>
      </c>
    </row>
    <row r="78" spans="2:38" ht="16.5" customHeight="1" x14ac:dyDescent="0.2">
      <c r="B78" s="9">
        <f t="shared" ref="B78:B79" si="8">YEAR(C78)</f>
        <v>2019</v>
      </c>
      <c r="C78" s="53">
        <v>43800</v>
      </c>
      <c r="D78" s="76">
        <v>19368</v>
      </c>
      <c r="E78" s="71">
        <v>1649</v>
      </c>
      <c r="F78" s="71">
        <v>17700</v>
      </c>
      <c r="G78" s="71">
        <v>0</v>
      </c>
      <c r="H78" s="75">
        <v>19</v>
      </c>
      <c r="J78" s="76">
        <v>10394</v>
      </c>
      <c r="K78" s="71">
        <v>2301</v>
      </c>
      <c r="L78" s="71">
        <v>7954</v>
      </c>
      <c r="M78" s="71">
        <v>0</v>
      </c>
      <c r="N78" s="75">
        <v>139</v>
      </c>
      <c r="P78" s="76">
        <v>10007</v>
      </c>
      <c r="Q78" s="71">
        <v>1061</v>
      </c>
      <c r="R78" s="71">
        <v>8687</v>
      </c>
      <c r="S78" s="71">
        <v>0</v>
      </c>
      <c r="T78" s="75">
        <v>259</v>
      </c>
      <c r="V78" s="76">
        <v>916</v>
      </c>
      <c r="W78" s="71">
        <v>200</v>
      </c>
      <c r="X78" s="71">
        <v>667</v>
      </c>
      <c r="Y78" s="71">
        <v>0</v>
      </c>
      <c r="Z78" s="75">
        <v>49</v>
      </c>
      <c r="AB78" s="76">
        <v>132367</v>
      </c>
      <c r="AC78" s="71">
        <v>24036</v>
      </c>
      <c r="AD78" s="71">
        <v>101668</v>
      </c>
      <c r="AE78" s="71">
        <v>0</v>
      </c>
      <c r="AF78" s="75">
        <v>6663</v>
      </c>
      <c r="AH78" s="102">
        <v>3130.7306707241733</v>
      </c>
      <c r="AI78" s="103">
        <v>2565.0492197732979</v>
      </c>
      <c r="AK78" s="102">
        <v>3830.2741009881911</v>
      </c>
      <c r="AL78" s="103">
        <v>3137.8913287857768</v>
      </c>
    </row>
    <row r="79" spans="2:38" ht="16.5" customHeight="1" x14ac:dyDescent="0.2">
      <c r="B79" s="9">
        <f t="shared" si="8"/>
        <v>2020</v>
      </c>
      <c r="C79" s="53">
        <v>43831</v>
      </c>
      <c r="D79" s="76">
        <v>2868</v>
      </c>
      <c r="E79" s="71">
        <v>689</v>
      </c>
      <c r="F79" s="71">
        <v>2179</v>
      </c>
      <c r="G79" s="71">
        <v>0</v>
      </c>
      <c r="H79" s="75">
        <v>0</v>
      </c>
      <c r="J79" s="76">
        <v>8473</v>
      </c>
      <c r="K79" s="71">
        <v>1443</v>
      </c>
      <c r="L79" s="71">
        <v>6898</v>
      </c>
      <c r="M79" s="71">
        <v>0</v>
      </c>
      <c r="N79" s="75">
        <v>132</v>
      </c>
      <c r="P79" s="76">
        <v>6280</v>
      </c>
      <c r="Q79" s="71">
        <v>896</v>
      </c>
      <c r="R79" s="71">
        <v>4844</v>
      </c>
      <c r="S79" s="71">
        <v>0</v>
      </c>
      <c r="T79" s="75">
        <v>540</v>
      </c>
      <c r="V79" s="76">
        <v>1119</v>
      </c>
      <c r="W79" s="71">
        <v>272</v>
      </c>
      <c r="X79" s="71">
        <v>777</v>
      </c>
      <c r="Y79" s="71">
        <v>0</v>
      </c>
      <c r="Z79" s="75">
        <v>70</v>
      </c>
      <c r="AB79" s="76">
        <v>129385</v>
      </c>
      <c r="AC79" s="71">
        <v>25223</v>
      </c>
      <c r="AD79" s="71">
        <v>97610</v>
      </c>
      <c r="AE79" s="71">
        <v>0</v>
      </c>
      <c r="AF79" s="75">
        <v>6552</v>
      </c>
      <c r="AH79" s="102">
        <v>551.59305084773223</v>
      </c>
      <c r="AI79" s="103">
        <v>1884.4728079082529</v>
      </c>
      <c r="AK79" s="102">
        <v>673.36435923963586</v>
      </c>
      <c r="AL79" s="103">
        <v>2300.4945817418379</v>
      </c>
    </row>
    <row r="80" spans="2:38" ht="19.5" customHeight="1" x14ac:dyDescent="0.2">
      <c r="B80" s="9">
        <f t="shared" ref="B80:B81" si="9">YEAR(C80)</f>
        <v>2020</v>
      </c>
      <c r="C80" s="53">
        <v>43862</v>
      </c>
      <c r="D80" s="76">
        <v>4134</v>
      </c>
      <c r="E80" s="71">
        <v>1201</v>
      </c>
      <c r="F80" s="71">
        <v>2933</v>
      </c>
      <c r="G80" s="71">
        <v>0</v>
      </c>
      <c r="H80" s="75">
        <v>0</v>
      </c>
      <c r="J80" s="76">
        <v>9492</v>
      </c>
      <c r="K80" s="71">
        <v>1925</v>
      </c>
      <c r="L80" s="71">
        <v>7452</v>
      </c>
      <c r="M80" s="71">
        <v>0</v>
      </c>
      <c r="N80" s="75">
        <v>115</v>
      </c>
      <c r="P80" s="76">
        <v>5592</v>
      </c>
      <c r="Q80" s="71">
        <v>0</v>
      </c>
      <c r="R80" s="71">
        <v>5592</v>
      </c>
      <c r="S80" s="71">
        <v>0</v>
      </c>
      <c r="T80" s="75">
        <v>0</v>
      </c>
      <c r="V80" s="76">
        <v>1095</v>
      </c>
      <c r="W80" s="71">
        <v>248</v>
      </c>
      <c r="X80" s="71">
        <v>790</v>
      </c>
      <c r="Y80" s="71">
        <v>0</v>
      </c>
      <c r="Z80" s="75">
        <v>57</v>
      </c>
      <c r="AB80" s="76">
        <v>127563</v>
      </c>
      <c r="AC80" s="71">
        <v>25599</v>
      </c>
      <c r="AD80" s="71">
        <v>95485</v>
      </c>
      <c r="AE80" s="71">
        <v>0</v>
      </c>
      <c r="AF80" s="75">
        <v>6479</v>
      </c>
      <c r="AH80" s="102">
        <v>1339.9643890266811</v>
      </c>
      <c r="AI80" s="103">
        <v>2190.1679431137218</v>
      </c>
      <c r="AK80" s="102">
        <v>1631.6991869668832</v>
      </c>
      <c r="AL80" s="103">
        <v>2667.0076319680697</v>
      </c>
    </row>
    <row r="81" spans="2:38" ht="16.5" customHeight="1" x14ac:dyDescent="0.2">
      <c r="B81" s="9">
        <f t="shared" si="9"/>
        <v>2020</v>
      </c>
      <c r="C81" s="53">
        <v>43891</v>
      </c>
      <c r="D81" s="76">
        <v>10415</v>
      </c>
      <c r="E81" s="71">
        <v>2438</v>
      </c>
      <c r="F81" s="71">
        <v>7881</v>
      </c>
      <c r="G81" s="71">
        <v>0</v>
      </c>
      <c r="H81" s="75">
        <v>96</v>
      </c>
      <c r="J81" s="76">
        <v>10235</v>
      </c>
      <c r="K81" s="71">
        <v>1643</v>
      </c>
      <c r="L81" s="71">
        <v>8490</v>
      </c>
      <c r="M81" s="71">
        <v>0</v>
      </c>
      <c r="N81" s="75">
        <v>102</v>
      </c>
      <c r="P81" s="76">
        <v>2524</v>
      </c>
      <c r="Q81" s="71">
        <v>1325</v>
      </c>
      <c r="R81" s="71">
        <v>1199</v>
      </c>
      <c r="S81" s="71">
        <v>0</v>
      </c>
      <c r="T81" s="75">
        <v>0</v>
      </c>
      <c r="V81" s="76">
        <v>1232</v>
      </c>
      <c r="W81" s="71">
        <v>254</v>
      </c>
      <c r="X81" s="71">
        <v>903</v>
      </c>
      <c r="Y81" s="71">
        <v>0</v>
      </c>
      <c r="Z81" s="75">
        <v>75</v>
      </c>
      <c r="AB81" s="76">
        <v>127272</v>
      </c>
      <c r="AC81" s="71">
        <v>25205</v>
      </c>
      <c r="AD81" s="71">
        <v>95509</v>
      </c>
      <c r="AE81" s="71">
        <v>0</v>
      </c>
      <c r="AF81" s="75">
        <v>6558</v>
      </c>
      <c r="AH81" s="102">
        <v>1929.9747732107098</v>
      </c>
      <c r="AI81" s="103">
        <v>2074.1641940686459</v>
      </c>
      <c r="AK81" s="102">
        <v>2348.5222584251969</v>
      </c>
      <c r="AL81" s="103">
        <v>2523.981579974231</v>
      </c>
    </row>
    <row r="82" spans="2:38" ht="19.5" customHeight="1" x14ac:dyDescent="0.2">
      <c r="B82" s="9">
        <f t="shared" ref="B82:B83" si="10">YEAR(C82)</f>
        <v>2020</v>
      </c>
      <c r="C82" s="53">
        <v>43922</v>
      </c>
      <c r="D82" s="76">
        <v>3658</v>
      </c>
      <c r="E82" s="71">
        <v>0</v>
      </c>
      <c r="F82" s="71">
        <v>3658</v>
      </c>
      <c r="G82" s="71">
        <v>0</v>
      </c>
      <c r="H82" s="75">
        <v>0</v>
      </c>
      <c r="J82" s="76">
        <v>8344</v>
      </c>
      <c r="K82" s="71">
        <v>889</v>
      </c>
      <c r="L82" s="71">
        <v>7355</v>
      </c>
      <c r="M82" s="71">
        <v>0</v>
      </c>
      <c r="N82" s="75">
        <v>100</v>
      </c>
      <c r="P82" s="76">
        <v>4892</v>
      </c>
      <c r="Q82" s="71">
        <v>492</v>
      </c>
      <c r="R82" s="71">
        <v>4400</v>
      </c>
      <c r="S82" s="71">
        <v>0</v>
      </c>
      <c r="T82" s="75">
        <v>0</v>
      </c>
      <c r="V82" s="76">
        <v>1191</v>
      </c>
      <c r="W82" s="71">
        <v>254</v>
      </c>
      <c r="X82" s="71">
        <v>873</v>
      </c>
      <c r="Y82" s="71">
        <v>0</v>
      </c>
      <c r="Z82" s="75">
        <v>64</v>
      </c>
      <c r="AB82" s="76">
        <v>123496</v>
      </c>
      <c r="AC82" s="71">
        <v>25483</v>
      </c>
      <c r="AD82" s="71">
        <v>91589</v>
      </c>
      <c r="AE82" s="71">
        <v>0</v>
      </c>
      <c r="AF82" s="75">
        <v>6424</v>
      </c>
      <c r="AH82" s="102">
        <v>413.57055893966083</v>
      </c>
      <c r="AI82" s="103">
        <v>1471.1508105176433</v>
      </c>
      <c r="AK82" s="102">
        <v>504.82521756798008</v>
      </c>
      <c r="AL82" s="103">
        <v>1795.7613566570008</v>
      </c>
    </row>
    <row r="83" spans="2:38" ht="16.5" customHeight="1" x14ac:dyDescent="0.2">
      <c r="B83" s="9">
        <f t="shared" si="10"/>
        <v>2020</v>
      </c>
      <c r="C83" s="53">
        <v>43952</v>
      </c>
      <c r="D83" s="76">
        <v>1475</v>
      </c>
      <c r="E83" s="71">
        <v>243</v>
      </c>
      <c r="F83" s="71">
        <v>1232</v>
      </c>
      <c r="G83" s="71">
        <v>0</v>
      </c>
      <c r="H83" s="75">
        <v>0</v>
      </c>
      <c r="J83" s="76">
        <v>9543</v>
      </c>
      <c r="K83" s="71">
        <v>1235</v>
      </c>
      <c r="L83" s="71">
        <v>8025</v>
      </c>
      <c r="M83" s="71">
        <v>0</v>
      </c>
      <c r="N83" s="75">
        <v>283</v>
      </c>
      <c r="P83" s="76">
        <v>5043</v>
      </c>
      <c r="Q83" s="71">
        <v>524</v>
      </c>
      <c r="R83" s="71">
        <v>4519</v>
      </c>
      <c r="S83" s="71">
        <v>0</v>
      </c>
      <c r="T83" s="75">
        <v>0</v>
      </c>
      <c r="V83" s="76">
        <v>1569</v>
      </c>
      <c r="W83" s="71">
        <v>352</v>
      </c>
      <c r="X83" s="71">
        <v>997</v>
      </c>
      <c r="Y83" s="71">
        <v>0</v>
      </c>
      <c r="Z83" s="75">
        <v>220</v>
      </c>
      <c r="AB83" s="76">
        <v>118056</v>
      </c>
      <c r="AC83" s="71">
        <v>24717</v>
      </c>
      <c r="AD83" s="71">
        <v>86850</v>
      </c>
      <c r="AE83" s="71">
        <v>0</v>
      </c>
      <c r="AF83" s="75">
        <v>6489</v>
      </c>
      <c r="AH83" s="102">
        <v>220.41854830162401</v>
      </c>
      <c r="AI83" s="103">
        <v>1801.6275236153385</v>
      </c>
      <c r="AK83" s="102">
        <v>270.08031021740697</v>
      </c>
      <c r="AL83" s="103">
        <v>2207.5461626233032</v>
      </c>
    </row>
    <row r="84" spans="2:38" ht="19.5" customHeight="1" x14ac:dyDescent="0.2">
      <c r="B84" s="9">
        <f t="shared" ref="B84:B85" si="11">YEAR(C84)</f>
        <v>2020</v>
      </c>
      <c r="C84" s="53">
        <v>43983</v>
      </c>
      <c r="D84" s="76">
        <v>13042</v>
      </c>
      <c r="E84" s="71">
        <v>1025</v>
      </c>
      <c r="F84" s="71">
        <v>12017</v>
      </c>
      <c r="G84" s="71">
        <v>0</v>
      </c>
      <c r="H84" s="75">
        <v>0</v>
      </c>
      <c r="J84" s="76">
        <v>12004</v>
      </c>
      <c r="K84" s="71">
        <v>1960</v>
      </c>
      <c r="L84" s="71">
        <v>9824</v>
      </c>
      <c r="M84" s="71">
        <v>0</v>
      </c>
      <c r="N84" s="75">
        <v>220</v>
      </c>
      <c r="P84" s="76">
        <v>6763</v>
      </c>
      <c r="Q84" s="71">
        <v>919</v>
      </c>
      <c r="R84" s="71">
        <v>5844</v>
      </c>
      <c r="S84" s="71">
        <v>0</v>
      </c>
      <c r="T84" s="75">
        <v>0</v>
      </c>
      <c r="V84" s="76">
        <v>1794</v>
      </c>
      <c r="W84" s="71">
        <v>352</v>
      </c>
      <c r="X84" s="71">
        <v>1349</v>
      </c>
      <c r="Y84" s="71">
        <v>0</v>
      </c>
      <c r="Z84" s="75">
        <v>93</v>
      </c>
      <c r="AB84" s="76">
        <v>116420</v>
      </c>
      <c r="AC84" s="71">
        <v>23252</v>
      </c>
      <c r="AD84" s="71">
        <v>86773</v>
      </c>
      <c r="AE84" s="71">
        <v>0</v>
      </c>
      <c r="AF84" s="75">
        <v>6395</v>
      </c>
      <c r="AH84" s="102">
        <v>2297.8120234159942</v>
      </c>
      <c r="AI84" s="103">
        <v>2537.7831768334618</v>
      </c>
      <c r="AK84" s="102">
        <v>2808.2230968218059</v>
      </c>
      <c r="AL84" s="103">
        <v>3101.4988429361783</v>
      </c>
    </row>
    <row r="85" spans="2:38" ht="16.5" customHeight="1" x14ac:dyDescent="0.2">
      <c r="B85" s="9">
        <f t="shared" si="11"/>
        <v>2020</v>
      </c>
      <c r="C85" s="53">
        <v>44013</v>
      </c>
      <c r="D85" s="76">
        <v>5572</v>
      </c>
      <c r="E85" s="71">
        <v>1556</v>
      </c>
      <c r="F85" s="71">
        <v>4016</v>
      </c>
      <c r="G85" s="71">
        <v>0</v>
      </c>
      <c r="H85" s="75">
        <v>0</v>
      </c>
      <c r="J85" s="76">
        <v>12679</v>
      </c>
      <c r="K85" s="71">
        <v>2634</v>
      </c>
      <c r="L85" s="71">
        <v>9484</v>
      </c>
      <c r="M85" s="71">
        <v>0</v>
      </c>
      <c r="N85" s="75">
        <v>561</v>
      </c>
      <c r="P85" s="76">
        <v>7844</v>
      </c>
      <c r="Q85" s="71">
        <v>2052</v>
      </c>
      <c r="R85" s="71">
        <v>5792</v>
      </c>
      <c r="S85" s="71">
        <v>0</v>
      </c>
      <c r="T85" s="75">
        <v>0</v>
      </c>
      <c r="V85" s="76">
        <v>2247</v>
      </c>
      <c r="W85" s="71">
        <v>380</v>
      </c>
      <c r="X85" s="71">
        <v>1421</v>
      </c>
      <c r="Y85" s="71">
        <v>0</v>
      </c>
      <c r="Z85" s="75">
        <v>446</v>
      </c>
      <c r="AB85" s="76">
        <v>111885</v>
      </c>
      <c r="AC85" s="71">
        <v>22510</v>
      </c>
      <c r="AD85" s="71">
        <v>83082</v>
      </c>
      <c r="AE85" s="71">
        <v>0</v>
      </c>
      <c r="AF85" s="75">
        <v>6293</v>
      </c>
      <c r="AH85" s="102">
        <v>1379.2173188166807</v>
      </c>
      <c r="AI85" s="103">
        <v>2902.3352810815927</v>
      </c>
      <c r="AK85" s="102">
        <v>1679.5359075907004</v>
      </c>
      <c r="AL85" s="103">
        <v>3534.3061995669364</v>
      </c>
    </row>
    <row r="86" spans="2:38" ht="19.5" customHeight="1" x14ac:dyDescent="0.2">
      <c r="B86" s="9">
        <f t="shared" ref="B86:B87" si="12">YEAR(C86)</f>
        <v>2020</v>
      </c>
      <c r="C86" s="53">
        <v>44044</v>
      </c>
      <c r="D86" s="76">
        <v>8883</v>
      </c>
      <c r="E86" s="71">
        <v>1456</v>
      </c>
      <c r="F86" s="71">
        <v>7427</v>
      </c>
      <c r="G86" s="71">
        <v>0</v>
      </c>
      <c r="H86" s="75">
        <v>0</v>
      </c>
      <c r="J86" s="76">
        <v>12657</v>
      </c>
      <c r="K86" s="71">
        <v>2379</v>
      </c>
      <c r="L86" s="71">
        <v>10064</v>
      </c>
      <c r="M86" s="71">
        <v>0</v>
      </c>
      <c r="N86" s="75">
        <v>214</v>
      </c>
      <c r="P86" s="76">
        <v>7612</v>
      </c>
      <c r="Q86" s="71">
        <v>489</v>
      </c>
      <c r="R86" s="71">
        <v>7123</v>
      </c>
      <c r="S86" s="71">
        <v>0</v>
      </c>
      <c r="T86" s="75">
        <v>0</v>
      </c>
      <c r="V86" s="76">
        <v>1701</v>
      </c>
      <c r="W86" s="71">
        <v>317</v>
      </c>
      <c r="X86" s="71">
        <v>1315</v>
      </c>
      <c r="Y86" s="71">
        <v>0</v>
      </c>
      <c r="Z86" s="75">
        <v>69</v>
      </c>
      <c r="AB86" s="76">
        <v>115887</v>
      </c>
      <c r="AC86" s="71">
        <v>23133</v>
      </c>
      <c r="AD86" s="71">
        <v>86634</v>
      </c>
      <c r="AE86" s="71">
        <v>0</v>
      </c>
      <c r="AF86" s="75">
        <v>6120</v>
      </c>
      <c r="AH86" s="102">
        <v>1749.7337833502102</v>
      </c>
      <c r="AI86" s="103">
        <v>2948.9487593102217</v>
      </c>
      <c r="AK86" s="102">
        <v>2125.6280691888519</v>
      </c>
      <c r="AL86" s="103">
        <v>3582.4696974115805</v>
      </c>
    </row>
    <row r="87" spans="2:38" ht="16.5" customHeight="1" x14ac:dyDescent="0.2">
      <c r="B87" s="9">
        <f t="shared" si="12"/>
        <v>2020</v>
      </c>
      <c r="C87" s="53">
        <v>44075</v>
      </c>
      <c r="D87" s="76">
        <v>17514</v>
      </c>
      <c r="E87" s="71">
        <v>1248</v>
      </c>
      <c r="F87" s="71">
        <v>16266</v>
      </c>
      <c r="G87" s="71">
        <v>0</v>
      </c>
      <c r="H87" s="75">
        <v>0</v>
      </c>
      <c r="J87" s="76">
        <v>12874</v>
      </c>
      <c r="K87" s="71">
        <v>2251</v>
      </c>
      <c r="L87" s="71">
        <v>10430</v>
      </c>
      <c r="M87" s="71">
        <v>0</v>
      </c>
      <c r="N87" s="75">
        <v>193</v>
      </c>
      <c r="P87" s="76">
        <v>5450</v>
      </c>
      <c r="Q87" s="71">
        <v>822</v>
      </c>
      <c r="R87" s="71">
        <v>4628</v>
      </c>
      <c r="S87" s="71">
        <v>0</v>
      </c>
      <c r="T87" s="75">
        <v>0</v>
      </c>
      <c r="V87" s="76">
        <v>1026</v>
      </c>
      <c r="W87" s="71">
        <v>274</v>
      </c>
      <c r="X87" s="71">
        <v>703</v>
      </c>
      <c r="Y87" s="71">
        <v>0</v>
      </c>
      <c r="Z87" s="75">
        <v>49</v>
      </c>
      <c r="AB87" s="76">
        <v>120574</v>
      </c>
      <c r="AC87" s="71">
        <v>22129</v>
      </c>
      <c r="AD87" s="71">
        <v>92086</v>
      </c>
      <c r="AE87" s="71">
        <v>0</v>
      </c>
      <c r="AF87" s="75">
        <v>6359</v>
      </c>
      <c r="AH87" s="102">
        <v>2790.5799476521711</v>
      </c>
      <c r="AI87" s="103">
        <v>3105.1229976345899</v>
      </c>
      <c r="AK87" s="102">
        <v>3368.5186685768795</v>
      </c>
      <c r="AL87" s="103">
        <v>3748.2046678360384</v>
      </c>
    </row>
    <row r="88" spans="2:38" ht="19.5" customHeight="1" x14ac:dyDescent="0.2">
      <c r="B88" s="9">
        <f t="shared" ref="B88:B89" si="13">YEAR(C88)</f>
        <v>2020</v>
      </c>
      <c r="C88" s="53">
        <v>44105</v>
      </c>
      <c r="D88" s="76">
        <v>14750</v>
      </c>
      <c r="E88" s="71">
        <v>1394</v>
      </c>
      <c r="F88" s="71">
        <v>13347</v>
      </c>
      <c r="G88" s="71">
        <v>0</v>
      </c>
      <c r="H88" s="75">
        <v>9</v>
      </c>
      <c r="J88" s="76">
        <v>12969</v>
      </c>
      <c r="K88" s="71">
        <v>2352</v>
      </c>
      <c r="L88" s="71">
        <v>10415</v>
      </c>
      <c r="M88" s="71">
        <v>0</v>
      </c>
      <c r="N88" s="75">
        <v>202</v>
      </c>
      <c r="P88" s="76">
        <v>6680</v>
      </c>
      <c r="Q88" s="71">
        <v>1200</v>
      </c>
      <c r="R88" s="71">
        <v>5480</v>
      </c>
      <c r="S88" s="71">
        <v>0</v>
      </c>
      <c r="T88" s="75">
        <v>0</v>
      </c>
      <c r="V88" s="76">
        <v>1423</v>
      </c>
      <c r="W88" s="71">
        <v>316</v>
      </c>
      <c r="X88" s="71">
        <v>1061</v>
      </c>
      <c r="Y88" s="71">
        <v>0</v>
      </c>
      <c r="Z88" s="75">
        <v>46</v>
      </c>
      <c r="AB88" s="76">
        <v>123976</v>
      </c>
      <c r="AC88" s="71">
        <v>21431</v>
      </c>
      <c r="AD88" s="71">
        <v>96698</v>
      </c>
      <c r="AE88" s="71">
        <v>0</v>
      </c>
      <c r="AF88" s="75">
        <v>5847</v>
      </c>
      <c r="AH88" s="102">
        <v>2882.2042852911327</v>
      </c>
      <c r="AI88" s="103">
        <v>3058.1597616910526</v>
      </c>
      <c r="AK88" s="102">
        <v>3449.452820163734</v>
      </c>
      <c r="AL88" s="103">
        <v>3660.0382104458972</v>
      </c>
    </row>
    <row r="89" spans="2:38" ht="16.5" customHeight="1" x14ac:dyDescent="0.2">
      <c r="B89" s="9">
        <f t="shared" si="13"/>
        <v>2020</v>
      </c>
      <c r="C89" s="53">
        <v>44136</v>
      </c>
      <c r="D89" s="76">
        <v>13043</v>
      </c>
      <c r="E89" s="71">
        <v>2909</v>
      </c>
      <c r="F89" s="71">
        <v>10134</v>
      </c>
      <c r="G89" s="71">
        <v>0</v>
      </c>
      <c r="H89" s="75">
        <v>0</v>
      </c>
      <c r="J89" s="76">
        <v>12382</v>
      </c>
      <c r="K89" s="71">
        <v>2646</v>
      </c>
      <c r="L89" s="71">
        <v>9589</v>
      </c>
      <c r="M89" s="71">
        <v>0</v>
      </c>
      <c r="N89" s="75">
        <v>147</v>
      </c>
      <c r="P89" s="76">
        <v>3511</v>
      </c>
      <c r="Q89" s="71">
        <v>131</v>
      </c>
      <c r="R89" s="71">
        <v>3380</v>
      </c>
      <c r="S89" s="71">
        <v>0</v>
      </c>
      <c r="T89" s="75">
        <v>0</v>
      </c>
      <c r="V89" s="76">
        <v>1254</v>
      </c>
      <c r="W89" s="71">
        <v>253</v>
      </c>
      <c r="X89" s="71">
        <v>946</v>
      </c>
      <c r="Y89" s="71">
        <v>0</v>
      </c>
      <c r="Z89" s="75">
        <v>55</v>
      </c>
      <c r="AB89" s="76">
        <v>125978</v>
      </c>
      <c r="AC89" s="71">
        <v>21853</v>
      </c>
      <c r="AD89" s="71">
        <v>98000</v>
      </c>
      <c r="AE89" s="71">
        <v>0</v>
      </c>
      <c r="AF89" s="75">
        <v>6125</v>
      </c>
      <c r="AH89" s="102">
        <v>3777.5558269613221</v>
      </c>
      <c r="AI89" s="103">
        <v>3221.9644754465844</v>
      </c>
      <c r="AK89" s="102">
        <v>4481.1363750054788</v>
      </c>
      <c r="AL89" s="103">
        <v>3822.0645494769988</v>
      </c>
    </row>
    <row r="90" spans="2:38" ht="19.5" customHeight="1" x14ac:dyDescent="0.2">
      <c r="B90" s="9">
        <f t="shared" ref="B90:B91" si="14">YEAR(C90)</f>
        <v>2020</v>
      </c>
      <c r="C90" s="53">
        <v>44166</v>
      </c>
      <c r="D90" s="76">
        <v>20781</v>
      </c>
      <c r="E90" s="71">
        <v>4889</v>
      </c>
      <c r="F90" s="71">
        <v>15891</v>
      </c>
      <c r="G90" s="71">
        <v>0</v>
      </c>
      <c r="H90" s="75">
        <v>1</v>
      </c>
      <c r="J90" s="76">
        <v>13822</v>
      </c>
      <c r="K90" s="71">
        <v>2238</v>
      </c>
      <c r="L90" s="71">
        <v>11421</v>
      </c>
      <c r="M90" s="71">
        <v>0</v>
      </c>
      <c r="N90" s="75">
        <v>163</v>
      </c>
      <c r="P90" s="76">
        <v>10873</v>
      </c>
      <c r="Q90" s="71">
        <v>1850</v>
      </c>
      <c r="R90" s="71">
        <v>9023</v>
      </c>
      <c r="S90" s="71">
        <v>0</v>
      </c>
      <c r="T90" s="75">
        <v>0</v>
      </c>
      <c r="V90" s="76">
        <v>1034</v>
      </c>
      <c r="W90" s="71">
        <v>246</v>
      </c>
      <c r="X90" s="71">
        <v>754</v>
      </c>
      <c r="Y90" s="71">
        <v>0</v>
      </c>
      <c r="Z90" s="75">
        <v>34</v>
      </c>
      <c r="AB90" s="76">
        <v>126755</v>
      </c>
      <c r="AC90" s="71">
        <v>24901</v>
      </c>
      <c r="AD90" s="71">
        <v>95633</v>
      </c>
      <c r="AE90" s="71">
        <v>0</v>
      </c>
      <c r="AF90" s="75">
        <v>6221</v>
      </c>
      <c r="AH90" s="102">
        <v>3834.9398338290521</v>
      </c>
      <c r="AI90" s="103">
        <v>3222.7281340950199</v>
      </c>
      <c r="AK90" s="102">
        <v>4488.6104558136813</v>
      </c>
      <c r="AL90" s="103">
        <v>3772.0464533339123</v>
      </c>
    </row>
    <row r="91" spans="2:38" ht="16.5" customHeight="1" x14ac:dyDescent="0.2">
      <c r="B91" s="9">
        <f t="shared" si="14"/>
        <v>2021</v>
      </c>
      <c r="C91" s="53">
        <v>44197</v>
      </c>
      <c r="D91" s="76">
        <v>4736</v>
      </c>
      <c r="E91" s="71">
        <v>125</v>
      </c>
      <c r="F91" s="71">
        <v>4607</v>
      </c>
      <c r="G91" s="71">
        <v>0</v>
      </c>
      <c r="H91" s="75">
        <v>4</v>
      </c>
      <c r="J91" s="76">
        <v>8982</v>
      </c>
      <c r="K91" s="71">
        <v>1291</v>
      </c>
      <c r="L91" s="71">
        <v>7539</v>
      </c>
      <c r="M91" s="71">
        <v>0</v>
      </c>
      <c r="N91" s="75">
        <v>152</v>
      </c>
      <c r="P91" s="76">
        <v>1992</v>
      </c>
      <c r="Q91" s="71">
        <v>485</v>
      </c>
      <c r="R91" s="71">
        <v>1505</v>
      </c>
      <c r="S91" s="71">
        <v>0</v>
      </c>
      <c r="T91" s="75">
        <v>2</v>
      </c>
      <c r="V91" s="76">
        <v>1335</v>
      </c>
      <c r="W91" s="71">
        <v>235</v>
      </c>
      <c r="X91" s="71">
        <v>1055</v>
      </c>
      <c r="Y91" s="71">
        <v>0</v>
      </c>
      <c r="Z91" s="75">
        <v>45</v>
      </c>
      <c r="AB91" s="76">
        <v>132185</v>
      </c>
      <c r="AC91" s="71">
        <v>25583</v>
      </c>
      <c r="AD91" s="71">
        <v>100692</v>
      </c>
      <c r="AE91" s="71">
        <v>0</v>
      </c>
      <c r="AF91" s="75">
        <v>5910</v>
      </c>
      <c r="AH91" s="102">
        <v>912.70103710937497</v>
      </c>
      <c r="AI91" s="103">
        <v>2265.4567994375002</v>
      </c>
      <c r="AK91" s="102">
        <v>1065.6084108003879</v>
      </c>
      <c r="AL91" s="103">
        <v>2644.9951535403279</v>
      </c>
    </row>
    <row r="92" spans="2:38" ht="19.5" customHeight="1" x14ac:dyDescent="0.2">
      <c r="B92" s="9">
        <f t="shared" ref="B92:B93" si="15">YEAR(C92)</f>
        <v>2021</v>
      </c>
      <c r="C92" s="53">
        <v>44228</v>
      </c>
      <c r="D92" s="76">
        <v>7133</v>
      </c>
      <c r="E92" s="71">
        <v>464</v>
      </c>
      <c r="F92" s="71">
        <v>6509</v>
      </c>
      <c r="G92" s="71">
        <v>0</v>
      </c>
      <c r="H92" s="75">
        <v>160</v>
      </c>
      <c r="J92" s="76">
        <v>11538</v>
      </c>
      <c r="K92" s="71">
        <v>1646</v>
      </c>
      <c r="L92" s="71">
        <v>9612</v>
      </c>
      <c r="M92" s="71">
        <v>0</v>
      </c>
      <c r="N92" s="75">
        <v>280</v>
      </c>
      <c r="P92" s="76">
        <v>2860</v>
      </c>
      <c r="Q92" s="71">
        <v>270</v>
      </c>
      <c r="R92" s="71">
        <v>2584</v>
      </c>
      <c r="S92" s="71">
        <v>0</v>
      </c>
      <c r="T92" s="75">
        <v>6</v>
      </c>
      <c r="V92" s="76">
        <v>1275</v>
      </c>
      <c r="W92" s="71">
        <v>254</v>
      </c>
      <c r="X92" s="71">
        <v>990</v>
      </c>
      <c r="Y92" s="71">
        <v>0</v>
      </c>
      <c r="Z92" s="75">
        <v>31</v>
      </c>
      <c r="AB92" s="76">
        <v>122304</v>
      </c>
      <c r="AC92" s="71">
        <v>24443</v>
      </c>
      <c r="AD92" s="71">
        <v>91924</v>
      </c>
      <c r="AE92" s="71">
        <v>0</v>
      </c>
      <c r="AF92" s="75">
        <v>5937</v>
      </c>
      <c r="AH92" s="102">
        <v>1813.291518</v>
      </c>
      <c r="AI92" s="103">
        <v>3021.4017769375</v>
      </c>
      <c r="AK92" s="102">
        <v>2110.3015445747483</v>
      </c>
      <c r="AL92" s="103">
        <v>3497.5075412268393</v>
      </c>
    </row>
    <row r="93" spans="2:38" ht="16.5" customHeight="1" x14ac:dyDescent="0.2">
      <c r="B93" s="9">
        <f t="shared" si="15"/>
        <v>2021</v>
      </c>
      <c r="C93" s="53">
        <v>44256</v>
      </c>
      <c r="D93" s="76">
        <v>13145</v>
      </c>
      <c r="E93" s="71">
        <v>6550</v>
      </c>
      <c r="F93" s="71">
        <v>6579</v>
      </c>
      <c r="G93" s="71">
        <v>0</v>
      </c>
      <c r="H93" s="75">
        <v>16</v>
      </c>
      <c r="J93" s="76">
        <v>14407</v>
      </c>
      <c r="K93" s="71">
        <v>1905</v>
      </c>
      <c r="L93" s="71">
        <v>12223</v>
      </c>
      <c r="M93" s="71">
        <v>0</v>
      </c>
      <c r="N93" s="75">
        <v>279</v>
      </c>
      <c r="P93" s="76">
        <v>5285</v>
      </c>
      <c r="Q93" s="71">
        <v>473</v>
      </c>
      <c r="R93" s="71">
        <v>4812</v>
      </c>
      <c r="S93" s="71">
        <v>0</v>
      </c>
      <c r="T93" s="75">
        <v>0</v>
      </c>
      <c r="V93" s="76">
        <v>1584</v>
      </c>
      <c r="W93" s="71">
        <v>295</v>
      </c>
      <c r="X93" s="71">
        <v>1234</v>
      </c>
      <c r="Y93" s="71">
        <v>0</v>
      </c>
      <c r="Z93" s="75">
        <v>55</v>
      </c>
      <c r="AB93" s="76">
        <v>126832</v>
      </c>
      <c r="AC93" s="71">
        <v>28539</v>
      </c>
      <c r="AD93" s="71">
        <v>92347</v>
      </c>
      <c r="AE93" s="71">
        <v>0</v>
      </c>
      <c r="AF93" s="75">
        <v>5946</v>
      </c>
      <c r="AH93" s="102">
        <v>3225.7251999531254</v>
      </c>
      <c r="AI93" s="103">
        <v>3582.7034667500006</v>
      </c>
      <c r="AK93" s="102">
        <v>3699.6204026586183</v>
      </c>
      <c r="AL93" s="103">
        <v>4109.042779731104</v>
      </c>
    </row>
    <row r="94" spans="2:38" ht="19.5" customHeight="1" x14ac:dyDescent="0.2">
      <c r="B94" s="9">
        <f t="shared" ref="B94:B95" si="16">YEAR(C94)</f>
        <v>2021</v>
      </c>
      <c r="C94" s="53">
        <v>44287</v>
      </c>
      <c r="D94" s="76">
        <v>7213</v>
      </c>
      <c r="E94" s="71">
        <v>1092</v>
      </c>
      <c r="F94" s="71">
        <v>6121</v>
      </c>
      <c r="G94" s="71">
        <v>0</v>
      </c>
      <c r="H94" s="75">
        <v>0</v>
      </c>
      <c r="J94" s="76">
        <v>11345</v>
      </c>
      <c r="K94" s="71">
        <v>1648</v>
      </c>
      <c r="L94" s="71">
        <v>9508</v>
      </c>
      <c r="M94" s="71">
        <v>0</v>
      </c>
      <c r="N94" s="75">
        <v>189</v>
      </c>
      <c r="P94" s="76">
        <v>5127</v>
      </c>
      <c r="Q94" s="71">
        <v>1071</v>
      </c>
      <c r="R94" s="71">
        <v>4047</v>
      </c>
      <c r="S94" s="71">
        <v>0</v>
      </c>
      <c r="T94" s="75">
        <v>9</v>
      </c>
      <c r="V94" s="76">
        <v>1529</v>
      </c>
      <c r="W94" s="71">
        <v>321</v>
      </c>
      <c r="X94" s="71">
        <v>1152</v>
      </c>
      <c r="Y94" s="71">
        <v>0</v>
      </c>
      <c r="Z94" s="75">
        <v>56</v>
      </c>
      <c r="AB94" s="76">
        <v>124371</v>
      </c>
      <c r="AC94" s="71">
        <v>28473</v>
      </c>
      <c r="AD94" s="71">
        <v>92386</v>
      </c>
      <c r="AE94" s="71">
        <v>0</v>
      </c>
      <c r="AF94" s="75">
        <v>3512</v>
      </c>
      <c r="AH94" s="102">
        <v>2680.3244217656247</v>
      </c>
      <c r="AI94" s="103">
        <v>2989.2227259374999</v>
      </c>
      <c r="AK94" s="102">
        <v>3064.5947720028234</v>
      </c>
      <c r="AL94" s="103">
        <v>3417.7789314867987</v>
      </c>
    </row>
    <row r="95" spans="2:38" ht="16.5" customHeight="1" x14ac:dyDescent="0.2">
      <c r="B95" s="9">
        <f t="shared" si="16"/>
        <v>2021</v>
      </c>
      <c r="C95" s="53">
        <v>44317</v>
      </c>
      <c r="D95" s="76">
        <v>10015</v>
      </c>
      <c r="E95" s="71">
        <v>5220</v>
      </c>
      <c r="F95" s="71">
        <v>4647</v>
      </c>
      <c r="G95" s="71">
        <v>0</v>
      </c>
      <c r="H95" s="75">
        <v>148</v>
      </c>
      <c r="J95" s="76">
        <v>12512</v>
      </c>
      <c r="K95" s="71">
        <v>2270</v>
      </c>
      <c r="L95" s="71">
        <v>10040</v>
      </c>
      <c r="M95" s="71">
        <v>0</v>
      </c>
      <c r="N95" s="75">
        <v>202</v>
      </c>
      <c r="P95" s="76">
        <v>5525</v>
      </c>
      <c r="Q95" s="71">
        <v>518</v>
      </c>
      <c r="R95" s="71">
        <v>5006</v>
      </c>
      <c r="S95" s="71">
        <v>0</v>
      </c>
      <c r="T95" s="75">
        <v>1</v>
      </c>
      <c r="V95" s="76">
        <v>1519</v>
      </c>
      <c r="W95" s="71">
        <v>279</v>
      </c>
      <c r="X95" s="71">
        <v>1096</v>
      </c>
      <c r="Y95" s="71">
        <v>0</v>
      </c>
      <c r="Z95" s="75">
        <v>144</v>
      </c>
      <c r="AB95" s="76">
        <v>124047</v>
      </c>
      <c r="AC95" s="71">
        <v>31242</v>
      </c>
      <c r="AD95" s="71">
        <v>89138</v>
      </c>
      <c r="AE95" s="71">
        <v>0</v>
      </c>
      <c r="AF95" s="75">
        <v>3667</v>
      </c>
      <c r="AH95" s="102">
        <v>2604.7024459999998</v>
      </c>
      <c r="AI95" s="103">
        <v>3500.3047224375</v>
      </c>
      <c r="AK95" s="102">
        <v>2959.5564312221795</v>
      </c>
      <c r="AL95" s="103">
        <v>3969.1863584512084</v>
      </c>
    </row>
    <row r="96" spans="2:38" ht="19.5" customHeight="1" x14ac:dyDescent="0.2">
      <c r="B96" s="9">
        <f t="shared" ref="B96:B97" si="17">YEAR(C96)</f>
        <v>2021</v>
      </c>
      <c r="C96" s="53">
        <v>44348</v>
      </c>
      <c r="D96" s="76">
        <v>17773</v>
      </c>
      <c r="E96" s="71">
        <v>7781</v>
      </c>
      <c r="F96" s="71">
        <v>9979</v>
      </c>
      <c r="G96" s="71">
        <v>0</v>
      </c>
      <c r="H96" s="75">
        <v>13</v>
      </c>
      <c r="J96" s="76">
        <v>15135</v>
      </c>
      <c r="K96" s="71">
        <v>3643</v>
      </c>
      <c r="L96" s="71">
        <v>11221</v>
      </c>
      <c r="M96" s="71">
        <v>0</v>
      </c>
      <c r="N96" s="75">
        <v>271</v>
      </c>
      <c r="P96" s="76">
        <v>6889</v>
      </c>
      <c r="Q96" s="71">
        <v>866</v>
      </c>
      <c r="R96" s="71">
        <v>6019</v>
      </c>
      <c r="S96" s="71">
        <v>0</v>
      </c>
      <c r="T96" s="75">
        <v>4</v>
      </c>
      <c r="V96" s="76">
        <v>1290</v>
      </c>
      <c r="W96" s="71">
        <v>309</v>
      </c>
      <c r="X96" s="71">
        <v>882</v>
      </c>
      <c r="Y96" s="71">
        <v>0</v>
      </c>
      <c r="Z96" s="75">
        <v>99</v>
      </c>
      <c r="AB96" s="76">
        <v>130398</v>
      </c>
      <c r="AC96" s="71">
        <v>36327</v>
      </c>
      <c r="AD96" s="71">
        <v>90541</v>
      </c>
      <c r="AE96" s="71">
        <v>0</v>
      </c>
      <c r="AF96" s="75">
        <v>3530</v>
      </c>
      <c r="AH96" s="102">
        <v>7133.1527076406246</v>
      </c>
      <c r="AI96" s="103">
        <v>4982.8087020156254</v>
      </c>
      <c r="AK96" s="102">
        <v>8046.0263436629293</v>
      </c>
      <c r="AL96" s="103">
        <v>5620.4895261679403</v>
      </c>
    </row>
    <row r="97" spans="2:38" ht="16.5" customHeight="1" x14ac:dyDescent="0.2">
      <c r="B97" s="9">
        <f t="shared" si="17"/>
        <v>2021</v>
      </c>
      <c r="C97" s="53">
        <v>44378</v>
      </c>
      <c r="D97" s="76">
        <v>7701</v>
      </c>
      <c r="E97" s="71">
        <v>3411</v>
      </c>
      <c r="F97" s="71">
        <v>4287</v>
      </c>
      <c r="G97" s="71">
        <v>0</v>
      </c>
      <c r="H97" s="75">
        <v>3</v>
      </c>
      <c r="J97" s="76">
        <v>10863</v>
      </c>
      <c r="K97" s="71">
        <v>2333</v>
      </c>
      <c r="L97" s="71">
        <v>8336</v>
      </c>
      <c r="M97" s="71">
        <v>0</v>
      </c>
      <c r="N97" s="75">
        <v>194</v>
      </c>
      <c r="P97" s="76">
        <v>10583</v>
      </c>
      <c r="Q97" s="71">
        <v>775</v>
      </c>
      <c r="R97" s="71">
        <v>9432</v>
      </c>
      <c r="S97" s="71">
        <v>0</v>
      </c>
      <c r="T97" s="75">
        <v>376</v>
      </c>
      <c r="V97" s="76">
        <v>1797</v>
      </c>
      <c r="W97" s="71">
        <v>325</v>
      </c>
      <c r="X97" s="71">
        <v>1415</v>
      </c>
      <c r="Y97" s="71">
        <v>0</v>
      </c>
      <c r="Z97" s="75">
        <v>57</v>
      </c>
      <c r="AB97" s="76">
        <v>130583</v>
      </c>
      <c r="AC97" s="71">
        <v>38081</v>
      </c>
      <c r="AD97" s="71">
        <v>89153</v>
      </c>
      <c r="AE97" s="71">
        <v>0</v>
      </c>
      <c r="AF97" s="75">
        <v>3349</v>
      </c>
      <c r="AH97" s="102">
        <v>4055.7161586093753</v>
      </c>
      <c r="AI97" s="103">
        <v>3192.1907616250005</v>
      </c>
      <c r="AK97" s="102">
        <v>4531.2526151460333</v>
      </c>
      <c r="AL97" s="103">
        <v>3566.4780697123347</v>
      </c>
    </row>
    <row r="98" spans="2:38" ht="19.5" customHeight="1" x14ac:dyDescent="0.2">
      <c r="B98" s="9">
        <f t="shared" ref="B98:B99" si="18">YEAR(C98)</f>
        <v>2021</v>
      </c>
      <c r="C98" s="53">
        <v>44409</v>
      </c>
      <c r="D98" s="76">
        <v>9416</v>
      </c>
      <c r="E98" s="71">
        <v>4197</v>
      </c>
      <c r="F98" s="71">
        <v>5217</v>
      </c>
      <c r="G98" s="71">
        <v>0</v>
      </c>
      <c r="H98" s="75">
        <v>2</v>
      </c>
      <c r="J98" s="76">
        <v>11297</v>
      </c>
      <c r="K98" s="71">
        <v>2534</v>
      </c>
      <c r="L98" s="71">
        <v>8546</v>
      </c>
      <c r="M98" s="71">
        <v>0</v>
      </c>
      <c r="N98" s="75">
        <v>217</v>
      </c>
      <c r="P98" s="76">
        <v>7871</v>
      </c>
      <c r="Q98" s="71">
        <v>319</v>
      </c>
      <c r="R98" s="71">
        <v>7194</v>
      </c>
      <c r="S98" s="71">
        <v>0</v>
      </c>
      <c r="T98" s="75">
        <v>358</v>
      </c>
      <c r="V98" s="76">
        <v>1422</v>
      </c>
      <c r="W98" s="71">
        <v>277</v>
      </c>
      <c r="X98" s="71">
        <v>1073</v>
      </c>
      <c r="Y98" s="71">
        <v>0</v>
      </c>
      <c r="Z98" s="75">
        <v>72</v>
      </c>
      <c r="AB98" s="76">
        <v>129343</v>
      </c>
      <c r="AC98" s="71">
        <v>40148</v>
      </c>
      <c r="AD98" s="71">
        <v>85963</v>
      </c>
      <c r="AE98" s="71">
        <v>0</v>
      </c>
      <c r="AF98" s="75">
        <v>3232</v>
      </c>
      <c r="AH98" s="102">
        <v>3629.9329101093749</v>
      </c>
      <c r="AI98" s="103">
        <v>3517.4037810625</v>
      </c>
      <c r="AK98" s="102">
        <v>4020.5674478869055</v>
      </c>
      <c r="AL98" s="103">
        <v>3895.9285180805418</v>
      </c>
    </row>
    <row r="99" spans="2:38" ht="16.5" customHeight="1" x14ac:dyDescent="0.2">
      <c r="B99" s="9">
        <f t="shared" si="18"/>
        <v>2021</v>
      </c>
      <c r="C99" s="53">
        <v>44440</v>
      </c>
      <c r="D99" s="76">
        <v>16263</v>
      </c>
      <c r="E99" s="71">
        <v>6958</v>
      </c>
      <c r="F99" s="71">
        <v>9292</v>
      </c>
      <c r="G99" s="71">
        <v>0</v>
      </c>
      <c r="H99" s="75">
        <v>13</v>
      </c>
      <c r="J99" s="76">
        <v>11572</v>
      </c>
      <c r="K99" s="71">
        <v>2927</v>
      </c>
      <c r="L99" s="71">
        <v>8462</v>
      </c>
      <c r="M99" s="71">
        <v>0</v>
      </c>
      <c r="N99" s="75">
        <v>183</v>
      </c>
      <c r="P99" s="76">
        <v>6206</v>
      </c>
      <c r="Q99" s="71">
        <v>836</v>
      </c>
      <c r="R99" s="71">
        <v>4108</v>
      </c>
      <c r="S99" s="71">
        <v>0</v>
      </c>
      <c r="T99" s="75">
        <v>1262</v>
      </c>
      <c r="V99" s="76">
        <v>1145</v>
      </c>
      <c r="W99" s="71">
        <v>295</v>
      </c>
      <c r="X99" s="71">
        <v>811</v>
      </c>
      <c r="Y99" s="71">
        <v>0</v>
      </c>
      <c r="Z99" s="75">
        <v>39</v>
      </c>
      <c r="AB99" s="76">
        <v>133802</v>
      </c>
      <c r="AC99" s="71">
        <v>42930</v>
      </c>
      <c r="AD99" s="71">
        <v>87619</v>
      </c>
      <c r="AE99" s="71">
        <v>0</v>
      </c>
      <c r="AF99" s="75">
        <v>3253</v>
      </c>
      <c r="AH99" s="102">
        <v>4740.1698299999998</v>
      </c>
      <c r="AI99" s="103">
        <v>3645.1218158124998</v>
      </c>
      <c r="AK99" s="102">
        <v>5190.0793076913487</v>
      </c>
      <c r="AL99" s="103">
        <v>3991.0956756295741</v>
      </c>
    </row>
    <row r="100" spans="2:38" ht="19.5" customHeight="1" x14ac:dyDescent="0.2">
      <c r="B100" s="9">
        <f t="shared" ref="B100:B102" si="19">YEAR(C100)</f>
        <v>2021</v>
      </c>
      <c r="C100" s="53">
        <v>44470</v>
      </c>
      <c r="D100" s="76">
        <v>11821</v>
      </c>
      <c r="E100" s="71">
        <v>5632</v>
      </c>
      <c r="F100" s="71">
        <v>6179</v>
      </c>
      <c r="G100" s="71">
        <v>0</v>
      </c>
      <c r="H100" s="75">
        <v>10</v>
      </c>
      <c r="J100" s="76">
        <v>10678</v>
      </c>
      <c r="K100" s="71">
        <v>2517</v>
      </c>
      <c r="L100" s="71">
        <v>7959</v>
      </c>
      <c r="M100" s="71">
        <v>0</v>
      </c>
      <c r="N100" s="75">
        <v>202</v>
      </c>
      <c r="P100" s="76">
        <v>7020</v>
      </c>
      <c r="Q100" s="71">
        <v>1806</v>
      </c>
      <c r="R100" s="71">
        <v>5201</v>
      </c>
      <c r="S100" s="71">
        <v>0</v>
      </c>
      <c r="T100" s="75">
        <v>13</v>
      </c>
      <c r="V100" s="76">
        <v>1387</v>
      </c>
      <c r="W100" s="71">
        <v>276</v>
      </c>
      <c r="X100" s="71">
        <v>1027</v>
      </c>
      <c r="Y100" s="71">
        <v>0</v>
      </c>
      <c r="Z100" s="75">
        <v>84</v>
      </c>
      <c r="AB100" s="76">
        <v>133338</v>
      </c>
      <c r="AC100" s="71">
        <v>45566</v>
      </c>
      <c r="AD100" s="71">
        <v>84247</v>
      </c>
      <c r="AE100" s="71">
        <v>0</v>
      </c>
      <c r="AF100" s="75">
        <v>3525</v>
      </c>
      <c r="AH100" s="102">
        <v>3859.3686365468748</v>
      </c>
      <c r="AI100" s="103">
        <v>3331.7358431406246</v>
      </c>
      <c r="AK100" s="102">
        <v>4173.5105257117912</v>
      </c>
      <c r="AL100" s="103">
        <v>3602.929888210942</v>
      </c>
    </row>
    <row r="101" spans="2:38" ht="16.5" customHeight="1" x14ac:dyDescent="0.2">
      <c r="B101" s="9">
        <f t="shared" si="19"/>
        <v>2021</v>
      </c>
      <c r="C101" s="53">
        <v>44501</v>
      </c>
      <c r="D101" s="76">
        <v>14658</v>
      </c>
      <c r="E101" s="71">
        <v>5217</v>
      </c>
      <c r="F101" s="71">
        <v>9425</v>
      </c>
      <c r="G101" s="71">
        <v>0</v>
      </c>
      <c r="H101" s="75">
        <v>16</v>
      </c>
      <c r="J101" s="76">
        <v>10607</v>
      </c>
      <c r="K101" s="71">
        <v>2548</v>
      </c>
      <c r="L101" s="71">
        <v>7867</v>
      </c>
      <c r="M101" s="71">
        <v>0</v>
      </c>
      <c r="N101" s="75">
        <v>192</v>
      </c>
      <c r="P101" s="76">
        <v>8858</v>
      </c>
      <c r="Q101" s="71">
        <v>1896</v>
      </c>
      <c r="R101" s="71">
        <v>6961</v>
      </c>
      <c r="S101" s="71">
        <v>0</v>
      </c>
      <c r="T101" s="75">
        <v>1</v>
      </c>
      <c r="V101" s="76">
        <v>1425</v>
      </c>
      <c r="W101" s="71">
        <v>281</v>
      </c>
      <c r="X101" s="71">
        <v>1101</v>
      </c>
      <c r="Y101" s="71">
        <v>0</v>
      </c>
      <c r="Z101" s="75">
        <v>43</v>
      </c>
      <c r="AB101" s="76">
        <v>132163</v>
      </c>
      <c r="AC101" s="71">
        <v>45707</v>
      </c>
      <c r="AD101" s="71">
        <v>82843</v>
      </c>
      <c r="AE101" s="71">
        <v>0</v>
      </c>
      <c r="AF101" s="75">
        <v>3613</v>
      </c>
      <c r="AH101" s="102">
        <v>4028.4125639062499</v>
      </c>
      <c r="AI101" s="103">
        <v>3147.370625171875</v>
      </c>
      <c r="AK101" s="102">
        <v>4315.6908836857338</v>
      </c>
      <c r="AL101" s="103">
        <v>3371.5260286269749</v>
      </c>
    </row>
    <row r="102" spans="2:38" ht="16.5" customHeight="1" x14ac:dyDescent="0.2">
      <c r="B102" s="9">
        <f t="shared" si="19"/>
        <v>2021</v>
      </c>
      <c r="C102" s="53">
        <v>44531</v>
      </c>
      <c r="D102" s="76">
        <v>29062</v>
      </c>
      <c r="E102" s="71">
        <v>14437</v>
      </c>
      <c r="F102" s="71">
        <v>14607</v>
      </c>
      <c r="G102" s="71">
        <v>0</v>
      </c>
      <c r="H102" s="75">
        <v>18</v>
      </c>
      <c r="J102" s="76">
        <v>12645</v>
      </c>
      <c r="K102" s="71">
        <v>3447</v>
      </c>
      <c r="L102" s="71">
        <v>8881</v>
      </c>
      <c r="M102" s="71">
        <v>0</v>
      </c>
      <c r="N102" s="75">
        <v>317</v>
      </c>
      <c r="P102" s="76">
        <v>6351</v>
      </c>
      <c r="Q102" s="71">
        <v>572</v>
      </c>
      <c r="R102" s="71">
        <v>5779</v>
      </c>
      <c r="S102" s="71">
        <v>0</v>
      </c>
      <c r="T102" s="75">
        <v>0</v>
      </c>
      <c r="V102" s="76">
        <v>921</v>
      </c>
      <c r="W102" s="71">
        <v>183</v>
      </c>
      <c r="X102" s="71">
        <v>697</v>
      </c>
      <c r="Y102" s="71">
        <v>0</v>
      </c>
      <c r="Z102" s="75">
        <v>41</v>
      </c>
      <c r="AB102" s="76">
        <v>145394</v>
      </c>
      <c r="AC102" s="71">
        <v>54706</v>
      </c>
      <c r="AD102" s="71">
        <v>86900</v>
      </c>
      <c r="AE102" s="71">
        <v>0</v>
      </c>
      <c r="AF102" s="75">
        <v>3788</v>
      </c>
      <c r="AH102" s="102">
        <v>7076.9627747499999</v>
      </c>
      <c r="AI102" s="103">
        <v>3565.5521275000001</v>
      </c>
      <c r="AK102" s="102">
        <v>7526.0463204787693</v>
      </c>
      <c r="AL102" s="103">
        <v>3791.8117310705479</v>
      </c>
    </row>
    <row r="103" spans="2:38" ht="16.5" customHeight="1" x14ac:dyDescent="0.2">
      <c r="B103" s="9">
        <f t="shared" ref="B103:B104" si="20">YEAR(C103)</f>
        <v>2022</v>
      </c>
      <c r="C103" s="53">
        <v>44562</v>
      </c>
      <c r="D103" s="76">
        <v>11898</v>
      </c>
      <c r="E103" s="71">
        <v>2800</v>
      </c>
      <c r="F103" s="71">
        <v>9096</v>
      </c>
      <c r="G103" s="71">
        <v>0</v>
      </c>
      <c r="H103" s="75">
        <v>2</v>
      </c>
      <c r="J103" s="76">
        <v>9209</v>
      </c>
      <c r="K103" s="71">
        <v>2060</v>
      </c>
      <c r="L103" s="71">
        <v>6976</v>
      </c>
      <c r="M103" s="71">
        <v>0</v>
      </c>
      <c r="N103" s="75">
        <v>173</v>
      </c>
      <c r="P103" s="76">
        <v>4726</v>
      </c>
      <c r="Q103" s="71">
        <v>647</v>
      </c>
      <c r="R103" s="71">
        <v>3759</v>
      </c>
      <c r="S103" s="71">
        <v>0</v>
      </c>
      <c r="T103" s="75">
        <v>320</v>
      </c>
      <c r="V103" s="76">
        <v>1307</v>
      </c>
      <c r="W103" s="71">
        <v>279</v>
      </c>
      <c r="X103" s="71">
        <v>984</v>
      </c>
      <c r="Y103" s="71">
        <v>0</v>
      </c>
      <c r="Z103" s="75">
        <v>44</v>
      </c>
      <c r="AB103" s="76">
        <v>141080</v>
      </c>
      <c r="AC103" s="71">
        <v>54018</v>
      </c>
      <c r="AD103" s="71">
        <v>83611</v>
      </c>
      <c r="AE103" s="71">
        <v>0</v>
      </c>
      <c r="AF103" s="75">
        <v>3451</v>
      </c>
      <c r="AH103" s="102">
        <v>2679.3947895000001</v>
      </c>
      <c r="AI103" s="103">
        <v>2588.7689907187496</v>
      </c>
      <c r="AK103" s="102">
        <v>2834.1163623450652</v>
      </c>
      <c r="AL103" s="103">
        <v>2738.2573794945156</v>
      </c>
    </row>
    <row r="104" spans="2:38" ht="16.5" customHeight="1" x14ac:dyDescent="0.2">
      <c r="B104" s="9">
        <f t="shared" si="20"/>
        <v>2022</v>
      </c>
      <c r="C104" s="53">
        <v>44593</v>
      </c>
      <c r="D104" s="76">
        <v>6505</v>
      </c>
      <c r="E104" s="71">
        <v>3283</v>
      </c>
      <c r="F104" s="71">
        <v>3219</v>
      </c>
      <c r="G104" s="71">
        <v>0</v>
      </c>
      <c r="H104" s="75">
        <v>3</v>
      </c>
      <c r="J104" s="76">
        <v>10130</v>
      </c>
      <c r="K104" s="71">
        <v>2682</v>
      </c>
      <c r="L104" s="71">
        <v>7285</v>
      </c>
      <c r="M104" s="71">
        <v>0</v>
      </c>
      <c r="N104" s="75">
        <v>163</v>
      </c>
      <c r="P104" s="76">
        <v>6171</v>
      </c>
      <c r="Q104" s="71">
        <v>733</v>
      </c>
      <c r="R104" s="71">
        <v>5436</v>
      </c>
      <c r="S104" s="71">
        <v>0</v>
      </c>
      <c r="T104" s="75">
        <v>2</v>
      </c>
      <c r="V104" s="76">
        <v>1472</v>
      </c>
      <c r="W104" s="71">
        <v>328</v>
      </c>
      <c r="X104" s="71">
        <v>1097</v>
      </c>
      <c r="Y104" s="71">
        <v>0</v>
      </c>
      <c r="Z104" s="75">
        <v>47</v>
      </c>
      <c r="AB104" s="76">
        <v>139031</v>
      </c>
      <c r="AC104" s="71">
        <v>55287</v>
      </c>
      <c r="AD104" s="71">
        <v>80110</v>
      </c>
      <c r="AE104" s="71">
        <v>0</v>
      </c>
      <c r="AF104" s="75">
        <v>3634</v>
      </c>
      <c r="AH104" s="102">
        <v>2756.270015234375</v>
      </c>
      <c r="AI104" s="103">
        <v>3003.0956224531246</v>
      </c>
      <c r="AK104" s="102">
        <v>2886.346327952449</v>
      </c>
      <c r="AL104" s="103">
        <v>3144.745424018045</v>
      </c>
    </row>
    <row r="105" spans="2:38" ht="16.5" customHeight="1" x14ac:dyDescent="0.2">
      <c r="B105" s="9">
        <f t="shared" ref="B105:B106" si="21">YEAR(C105)</f>
        <v>2022</v>
      </c>
      <c r="C105" s="53">
        <v>44621</v>
      </c>
      <c r="D105" s="76">
        <v>10894</v>
      </c>
      <c r="E105" s="71">
        <v>3903</v>
      </c>
      <c r="F105" s="71">
        <v>6975</v>
      </c>
      <c r="G105" s="71">
        <v>0</v>
      </c>
      <c r="H105" s="75">
        <v>16</v>
      </c>
      <c r="J105" s="76">
        <v>16226</v>
      </c>
      <c r="K105" s="71">
        <v>4601</v>
      </c>
      <c r="L105" s="71">
        <v>11316</v>
      </c>
      <c r="M105" s="71">
        <v>0</v>
      </c>
      <c r="N105" s="75">
        <v>309</v>
      </c>
      <c r="P105" s="76">
        <v>8644</v>
      </c>
      <c r="Q105" s="71">
        <v>1537</v>
      </c>
      <c r="R105" s="71">
        <v>6600</v>
      </c>
      <c r="S105" s="71">
        <v>0</v>
      </c>
      <c r="T105" s="75">
        <v>507</v>
      </c>
      <c r="V105" s="76">
        <v>1551</v>
      </c>
      <c r="W105" s="71">
        <v>456</v>
      </c>
      <c r="X105" s="71">
        <v>1026</v>
      </c>
      <c r="Y105" s="71">
        <v>0</v>
      </c>
      <c r="Z105" s="75">
        <v>69</v>
      </c>
      <c r="AB105" s="76">
        <v>137295</v>
      </c>
      <c r="AC105" s="71">
        <v>55241</v>
      </c>
      <c r="AD105" s="71">
        <v>78228</v>
      </c>
      <c r="AE105" s="71">
        <v>0</v>
      </c>
      <c r="AF105" s="75">
        <v>3826</v>
      </c>
      <c r="AH105" s="102">
        <v>2820.0685391093748</v>
      </c>
      <c r="AI105" s="103">
        <v>5590.3596516875004</v>
      </c>
      <c r="AK105" s="102">
        <v>2906.1535121513989</v>
      </c>
      <c r="AL105" s="103">
        <v>5760.7188105382602</v>
      </c>
    </row>
    <row r="106" spans="2:38" ht="16.5" customHeight="1" x14ac:dyDescent="0.2">
      <c r="B106" s="9">
        <f t="shared" si="21"/>
        <v>2022</v>
      </c>
      <c r="C106" s="53">
        <v>44652</v>
      </c>
      <c r="D106" s="76">
        <v>5416</v>
      </c>
      <c r="E106" s="71">
        <v>2669</v>
      </c>
      <c r="F106" s="71">
        <v>2746</v>
      </c>
      <c r="G106" s="71">
        <v>0</v>
      </c>
      <c r="H106" s="75">
        <v>1</v>
      </c>
      <c r="J106" s="76">
        <v>18655</v>
      </c>
      <c r="K106" s="71">
        <v>5138</v>
      </c>
      <c r="L106" s="71">
        <v>13060</v>
      </c>
      <c r="M106" s="71">
        <v>0</v>
      </c>
      <c r="N106" s="75">
        <v>457</v>
      </c>
      <c r="P106" s="76">
        <v>7476</v>
      </c>
      <c r="Q106" s="71">
        <v>0</v>
      </c>
      <c r="R106" s="71">
        <v>7476</v>
      </c>
      <c r="S106" s="71">
        <v>0</v>
      </c>
      <c r="T106" s="75">
        <v>0</v>
      </c>
      <c r="V106" s="76">
        <v>2115</v>
      </c>
      <c r="W106" s="71">
        <v>637</v>
      </c>
      <c r="X106" s="71">
        <v>1416</v>
      </c>
      <c r="Y106" s="71">
        <v>0</v>
      </c>
      <c r="Z106" s="75">
        <v>62</v>
      </c>
      <c r="AB106" s="76">
        <v>129509</v>
      </c>
      <c r="AC106" s="71">
        <v>53836</v>
      </c>
      <c r="AD106" s="71">
        <v>71228</v>
      </c>
      <c r="AE106" s="71">
        <v>0</v>
      </c>
      <c r="AF106" s="75">
        <v>4445</v>
      </c>
      <c r="AH106" s="102">
        <v>2007.1974648124999</v>
      </c>
      <c r="AI106" s="103">
        <v>6335.3914580625005</v>
      </c>
      <c r="AK106" s="102">
        <v>2046.6774634067015</v>
      </c>
      <c r="AL106" s="103">
        <v>6459.9775909391938</v>
      </c>
    </row>
    <row r="107" spans="2:38" ht="16.5" customHeight="1" x14ac:dyDescent="0.2">
      <c r="B107" s="9">
        <f t="shared" ref="B107" si="22">YEAR(C107)</f>
        <v>2022</v>
      </c>
      <c r="C107" s="53">
        <v>44682</v>
      </c>
      <c r="D107" s="76">
        <v>8389</v>
      </c>
      <c r="E107" s="71">
        <v>1913</v>
      </c>
      <c r="F107" s="71">
        <v>6075</v>
      </c>
      <c r="G107" s="71">
        <v>0</v>
      </c>
      <c r="H107" s="75">
        <v>401</v>
      </c>
      <c r="J107" s="76">
        <v>19103</v>
      </c>
      <c r="K107" s="71">
        <v>5141</v>
      </c>
      <c r="L107" s="71">
        <v>13356</v>
      </c>
      <c r="M107" s="71">
        <v>0</v>
      </c>
      <c r="N107" s="75">
        <v>606</v>
      </c>
      <c r="P107" s="76">
        <v>4951</v>
      </c>
      <c r="Q107" s="71">
        <v>1096</v>
      </c>
      <c r="R107" s="71">
        <v>3855</v>
      </c>
      <c r="S107" s="71">
        <v>0</v>
      </c>
      <c r="T107" s="75">
        <v>0</v>
      </c>
      <c r="V107" s="76">
        <v>1976</v>
      </c>
      <c r="W107" s="71">
        <v>628</v>
      </c>
      <c r="X107" s="71">
        <v>1279</v>
      </c>
      <c r="Y107" s="71">
        <v>0</v>
      </c>
      <c r="Z107" s="75">
        <v>69</v>
      </c>
      <c r="AB107" s="76">
        <v>128080</v>
      </c>
      <c r="AC107" s="71">
        <v>52915</v>
      </c>
      <c r="AD107" s="71">
        <v>70091</v>
      </c>
      <c r="AE107" s="71">
        <v>0</v>
      </c>
      <c r="AF107" s="75">
        <v>5074</v>
      </c>
      <c r="AH107" s="102">
        <v>1595.1878582343752</v>
      </c>
      <c r="AI107" s="103">
        <v>6921.0809503125001</v>
      </c>
      <c r="AK107" s="102">
        <v>1620.3375703087011</v>
      </c>
      <c r="AL107" s="103">
        <v>7024.1706155446327</v>
      </c>
    </row>
    <row r="108" spans="2:38" ht="16.5" customHeight="1" x14ac:dyDescent="0.2">
      <c r="B108" s="9">
        <f t="shared" ref="B108" si="23">YEAR(C108)</f>
        <v>2022</v>
      </c>
      <c r="C108" s="53">
        <v>44713</v>
      </c>
      <c r="D108" s="76">
        <v>18862</v>
      </c>
      <c r="E108" s="71">
        <v>9969</v>
      </c>
      <c r="F108" s="71">
        <v>8563</v>
      </c>
      <c r="G108" s="71">
        <v>0</v>
      </c>
      <c r="H108" s="75">
        <v>330</v>
      </c>
      <c r="J108" s="76">
        <v>11956</v>
      </c>
      <c r="K108" s="71">
        <v>3635</v>
      </c>
      <c r="L108" s="71">
        <v>7726</v>
      </c>
      <c r="M108" s="71">
        <v>0</v>
      </c>
      <c r="N108" s="75">
        <v>595</v>
      </c>
      <c r="P108" s="76">
        <v>8016</v>
      </c>
      <c r="Q108" s="71">
        <v>794</v>
      </c>
      <c r="R108" s="71">
        <v>7222</v>
      </c>
      <c r="S108" s="71">
        <v>0</v>
      </c>
      <c r="T108" s="75">
        <v>0</v>
      </c>
      <c r="V108" s="76">
        <v>1280</v>
      </c>
      <c r="W108" s="71">
        <v>255</v>
      </c>
      <c r="X108" s="71">
        <v>948</v>
      </c>
      <c r="Y108" s="71">
        <v>0</v>
      </c>
      <c r="Z108" s="75">
        <v>77</v>
      </c>
      <c r="AB108" s="76">
        <v>138399</v>
      </c>
      <c r="AC108" s="71">
        <v>59458</v>
      </c>
      <c r="AD108" s="71">
        <v>71850</v>
      </c>
      <c r="AE108" s="71">
        <v>0</v>
      </c>
      <c r="AF108" s="75">
        <v>7091</v>
      </c>
      <c r="AH108" s="102">
        <v>5526.8930155234375</v>
      </c>
      <c r="AI108" s="103">
        <v>4116.6262678124995</v>
      </c>
      <c r="AK108" s="102">
        <v>5571.8813947400768</v>
      </c>
      <c r="AL108" s="103">
        <v>4150.1352109220115</v>
      </c>
    </row>
    <row r="109" spans="2:38" ht="16.5" customHeight="1" x14ac:dyDescent="0.2">
      <c r="B109" s="9">
        <f t="shared" ref="B109:B110" si="24">YEAR(C109)</f>
        <v>2022</v>
      </c>
      <c r="C109" s="53">
        <v>44743</v>
      </c>
      <c r="D109" s="76">
        <v>4464</v>
      </c>
      <c r="E109" s="71">
        <v>2168</v>
      </c>
      <c r="F109" s="71">
        <v>2091</v>
      </c>
      <c r="G109" s="71">
        <v>0</v>
      </c>
      <c r="H109" s="75">
        <v>205</v>
      </c>
      <c r="J109" s="76">
        <v>9622</v>
      </c>
      <c r="K109" s="71">
        <v>2834</v>
      </c>
      <c r="L109" s="71">
        <v>6326</v>
      </c>
      <c r="M109" s="71">
        <v>0</v>
      </c>
      <c r="N109" s="75">
        <v>462</v>
      </c>
      <c r="P109" s="76">
        <v>8415</v>
      </c>
      <c r="Q109" s="71">
        <v>822</v>
      </c>
      <c r="R109" s="71">
        <v>7583</v>
      </c>
      <c r="S109" s="71">
        <v>0</v>
      </c>
      <c r="T109" s="75">
        <v>10</v>
      </c>
      <c r="V109" s="76">
        <v>1250</v>
      </c>
      <c r="W109" s="71">
        <v>332</v>
      </c>
      <c r="X109" s="71">
        <v>842</v>
      </c>
      <c r="Y109" s="71">
        <v>0</v>
      </c>
      <c r="Z109" s="75">
        <v>76</v>
      </c>
      <c r="AB109" s="76">
        <v>133488</v>
      </c>
      <c r="AC109" s="71">
        <v>59454</v>
      </c>
      <c r="AD109" s="71">
        <v>68176</v>
      </c>
      <c r="AE109" s="71">
        <v>0</v>
      </c>
      <c r="AF109" s="75">
        <v>5858</v>
      </c>
      <c r="AH109" s="102">
        <v>1759.350683015625</v>
      </c>
      <c r="AI109" s="103">
        <v>3139.9287081562497</v>
      </c>
      <c r="AK109" s="102">
        <v>1785.8152333282221</v>
      </c>
      <c r="AL109" s="103">
        <v>3187.1602249181815</v>
      </c>
    </row>
    <row r="110" spans="2:38" ht="16.5" customHeight="1" x14ac:dyDescent="0.2">
      <c r="B110" s="9">
        <f t="shared" si="24"/>
        <v>2022</v>
      </c>
      <c r="C110" s="53">
        <v>44774</v>
      </c>
      <c r="D110" s="76">
        <v>9174</v>
      </c>
      <c r="E110" s="71">
        <v>3389</v>
      </c>
      <c r="F110" s="71">
        <v>5785</v>
      </c>
      <c r="G110" s="71">
        <v>0</v>
      </c>
      <c r="H110" s="75">
        <v>0</v>
      </c>
      <c r="J110" s="76">
        <v>11714</v>
      </c>
      <c r="K110" s="71">
        <v>3687</v>
      </c>
      <c r="L110" s="71">
        <v>7637</v>
      </c>
      <c r="M110" s="71">
        <v>0</v>
      </c>
      <c r="N110" s="75">
        <v>390</v>
      </c>
      <c r="P110" s="76">
        <v>9438</v>
      </c>
      <c r="Q110" s="71">
        <v>1040</v>
      </c>
      <c r="R110" s="71">
        <v>7774</v>
      </c>
      <c r="S110" s="71">
        <v>0</v>
      </c>
      <c r="T110" s="75">
        <v>624</v>
      </c>
      <c r="V110" s="76">
        <v>1423</v>
      </c>
      <c r="W110" s="71">
        <v>364</v>
      </c>
      <c r="X110" s="71">
        <v>979</v>
      </c>
      <c r="Y110" s="71">
        <v>0</v>
      </c>
      <c r="Z110" s="75">
        <v>80</v>
      </c>
      <c r="AB110" s="76">
        <v>133921</v>
      </c>
      <c r="AC110" s="71">
        <v>60575</v>
      </c>
      <c r="AD110" s="71">
        <v>68478</v>
      </c>
      <c r="AE110" s="71">
        <v>0</v>
      </c>
      <c r="AF110" s="75">
        <v>4868</v>
      </c>
      <c r="AH110" s="102">
        <v>3086.46597946875</v>
      </c>
      <c r="AI110" s="103">
        <v>4003.932278625</v>
      </c>
      <c r="AK110" s="102">
        <v>3144.2109763971421</v>
      </c>
      <c r="AL110" s="103">
        <v>4078.8422431827453</v>
      </c>
    </row>
    <row r="111" spans="2:38" ht="16.5" customHeight="1" x14ac:dyDescent="0.2">
      <c r="B111" s="9">
        <f t="shared" ref="B111:B112" si="25">YEAR(C111)</f>
        <v>2022</v>
      </c>
      <c r="C111" s="53">
        <v>44805</v>
      </c>
      <c r="D111" s="76">
        <v>14845</v>
      </c>
      <c r="E111" s="71">
        <v>3311</v>
      </c>
      <c r="F111" s="71">
        <v>11534</v>
      </c>
      <c r="G111" s="71">
        <v>0</v>
      </c>
      <c r="H111" s="75">
        <v>0</v>
      </c>
      <c r="J111" s="76">
        <v>11319</v>
      </c>
      <c r="K111" s="71">
        <v>4152</v>
      </c>
      <c r="L111" s="71">
        <v>6865</v>
      </c>
      <c r="M111" s="71">
        <v>0</v>
      </c>
      <c r="N111" s="75">
        <v>302</v>
      </c>
      <c r="P111" s="76">
        <v>7735</v>
      </c>
      <c r="Q111" s="71">
        <v>1214</v>
      </c>
      <c r="R111" s="71">
        <v>6521</v>
      </c>
      <c r="S111" s="71">
        <v>0</v>
      </c>
      <c r="T111" s="75">
        <v>0</v>
      </c>
      <c r="V111" s="76">
        <v>1117</v>
      </c>
      <c r="W111" s="71">
        <v>325</v>
      </c>
      <c r="X111" s="71">
        <v>672</v>
      </c>
      <c r="Y111" s="71">
        <v>0</v>
      </c>
      <c r="Z111" s="75">
        <v>120</v>
      </c>
      <c r="AB111" s="76">
        <v>138484</v>
      </c>
      <c r="AC111" s="71">
        <v>59583</v>
      </c>
      <c r="AD111" s="71">
        <v>73484</v>
      </c>
      <c r="AE111" s="71">
        <v>0</v>
      </c>
      <c r="AF111" s="75">
        <v>5417</v>
      </c>
      <c r="AH111" s="102">
        <v>4400.5793711875003</v>
      </c>
      <c r="AI111" s="103">
        <v>4261.8386202499996</v>
      </c>
      <c r="AK111" s="102">
        <v>4495.9501030457905</v>
      </c>
      <c r="AL111" s="103">
        <v>4354.2025191803104</v>
      </c>
    </row>
    <row r="112" spans="2:38" ht="16.5" customHeight="1" x14ac:dyDescent="0.2">
      <c r="B112" s="9">
        <f t="shared" si="25"/>
        <v>2022</v>
      </c>
      <c r="C112" s="53">
        <v>44835</v>
      </c>
      <c r="D112" s="76">
        <v>9781</v>
      </c>
      <c r="E112" s="71">
        <v>3548</v>
      </c>
      <c r="F112" s="71">
        <v>6233</v>
      </c>
      <c r="G112" s="71">
        <v>0</v>
      </c>
      <c r="H112" s="75">
        <v>0</v>
      </c>
      <c r="J112" s="76">
        <v>11462</v>
      </c>
      <c r="K112" s="71">
        <v>4030</v>
      </c>
      <c r="L112" s="71">
        <v>6745</v>
      </c>
      <c r="M112" s="71">
        <v>0</v>
      </c>
      <c r="N112" s="75">
        <v>687</v>
      </c>
      <c r="P112" s="76">
        <v>6232</v>
      </c>
      <c r="Q112" s="71">
        <v>1585</v>
      </c>
      <c r="R112" s="71">
        <v>4183</v>
      </c>
      <c r="S112" s="71">
        <v>0</v>
      </c>
      <c r="T112" s="75">
        <v>464</v>
      </c>
      <c r="V112" s="76">
        <v>1103</v>
      </c>
      <c r="W112" s="71">
        <v>275</v>
      </c>
      <c r="X112" s="71">
        <v>733</v>
      </c>
      <c r="Y112" s="71">
        <v>0</v>
      </c>
      <c r="Z112" s="75">
        <v>95</v>
      </c>
      <c r="AB112" s="76">
        <v>136292</v>
      </c>
      <c r="AC112" s="71">
        <v>57541</v>
      </c>
      <c r="AD112" s="71">
        <v>72278</v>
      </c>
      <c r="AE112" s="71">
        <v>0</v>
      </c>
      <c r="AF112" s="75">
        <v>6473</v>
      </c>
      <c r="AH112" s="102">
        <v>2952.4381303125001</v>
      </c>
      <c r="AI112" s="103">
        <v>4332.8553852499999</v>
      </c>
      <c r="AK112" s="102">
        <v>2998.7294379504574</v>
      </c>
      <c r="AL112" s="103">
        <v>4400.7902691448098</v>
      </c>
    </row>
    <row r="113" spans="2:38" ht="16.5" customHeight="1" x14ac:dyDescent="0.2">
      <c r="B113" s="9">
        <f t="shared" ref="B113:B114" si="26">YEAR(C113)</f>
        <v>2022</v>
      </c>
      <c r="C113" s="53">
        <v>44866</v>
      </c>
      <c r="D113" s="76">
        <v>15882</v>
      </c>
      <c r="E113" s="71">
        <v>3771</v>
      </c>
      <c r="F113" s="71">
        <v>12111</v>
      </c>
      <c r="G113" s="71">
        <v>0</v>
      </c>
      <c r="H113" s="75">
        <v>0</v>
      </c>
      <c r="J113" s="76">
        <v>10848</v>
      </c>
      <c r="K113" s="71">
        <v>4089</v>
      </c>
      <c r="L113" s="71">
        <v>6498</v>
      </c>
      <c r="M113" s="71">
        <v>0</v>
      </c>
      <c r="N113" s="75">
        <v>261</v>
      </c>
      <c r="P113" s="76">
        <v>5168</v>
      </c>
      <c r="Q113" s="71">
        <v>131</v>
      </c>
      <c r="R113" s="71">
        <v>5037</v>
      </c>
      <c r="S113" s="71">
        <v>0</v>
      </c>
      <c r="T113" s="75">
        <v>0</v>
      </c>
      <c r="V113" s="76">
        <v>1122</v>
      </c>
      <c r="W113" s="71">
        <v>261</v>
      </c>
      <c r="X113" s="71">
        <v>758</v>
      </c>
      <c r="Y113" s="71">
        <v>0</v>
      </c>
      <c r="Z113" s="75">
        <v>103</v>
      </c>
      <c r="AB113" s="76">
        <v>143441</v>
      </c>
      <c r="AC113" s="71">
        <v>60329</v>
      </c>
      <c r="AD113" s="71">
        <v>75971</v>
      </c>
      <c r="AE113" s="71">
        <v>0</v>
      </c>
      <c r="AF113" s="75">
        <v>7141</v>
      </c>
      <c r="AH113" s="102">
        <v>4592.0470508437502</v>
      </c>
      <c r="AI113" s="103">
        <v>4022.7248100000002</v>
      </c>
      <c r="AK113" s="102">
        <v>4645.0031123856052</v>
      </c>
      <c r="AL113" s="103">
        <v>4069.1153761779246</v>
      </c>
    </row>
    <row r="114" spans="2:38" ht="16.5" customHeight="1" x14ac:dyDescent="0.2">
      <c r="B114" s="9">
        <f t="shared" si="26"/>
        <v>2022</v>
      </c>
      <c r="C114" s="53">
        <v>44896</v>
      </c>
      <c r="D114" s="76">
        <v>13420</v>
      </c>
      <c r="E114" s="71">
        <v>1670</v>
      </c>
      <c r="F114" s="71">
        <v>11750</v>
      </c>
      <c r="G114" s="71">
        <v>0</v>
      </c>
      <c r="H114" s="75">
        <v>0</v>
      </c>
      <c r="J114" s="76">
        <v>12349</v>
      </c>
      <c r="K114" s="71">
        <v>4093</v>
      </c>
      <c r="L114" s="71">
        <v>7918</v>
      </c>
      <c r="M114" s="71">
        <v>0</v>
      </c>
      <c r="N114" s="75">
        <v>338</v>
      </c>
      <c r="P114" s="76">
        <v>12526</v>
      </c>
      <c r="Q114" s="71">
        <v>2017</v>
      </c>
      <c r="R114" s="71">
        <v>10109</v>
      </c>
      <c r="S114" s="71">
        <v>0</v>
      </c>
      <c r="T114" s="75">
        <v>400</v>
      </c>
      <c r="V114" s="76">
        <v>920</v>
      </c>
      <c r="W114" s="71">
        <v>221</v>
      </c>
      <c r="X114" s="71">
        <v>655</v>
      </c>
      <c r="Y114" s="71">
        <v>0</v>
      </c>
      <c r="Z114" s="75">
        <v>44</v>
      </c>
      <c r="AB114" s="76">
        <v>147838</v>
      </c>
      <c r="AC114" s="71">
        <v>58207</v>
      </c>
      <c r="AD114" s="71">
        <v>83193</v>
      </c>
      <c r="AE114" s="71">
        <v>0</v>
      </c>
      <c r="AF114" s="75">
        <v>6438</v>
      </c>
      <c r="AH114" s="102">
        <v>12272.789205156248</v>
      </c>
      <c r="AI114" s="103">
        <v>4790.1924139062494</v>
      </c>
      <c r="AK114" s="102">
        <v>12337.829913213893</v>
      </c>
      <c r="AL114" s="103">
        <v>4815.578452982184</v>
      </c>
    </row>
    <row r="115" spans="2:38" ht="16.5" customHeight="1" x14ac:dyDescent="0.2">
      <c r="B115" s="9">
        <f t="shared" ref="B115" si="27">YEAR(C115)</f>
        <v>2023</v>
      </c>
      <c r="C115" s="53">
        <v>44927</v>
      </c>
      <c r="D115" s="76">
        <v>3238</v>
      </c>
      <c r="E115" s="71">
        <v>211</v>
      </c>
      <c r="F115" s="71">
        <v>3027</v>
      </c>
      <c r="G115" s="71">
        <v>0</v>
      </c>
      <c r="H115" s="75">
        <v>0</v>
      </c>
      <c r="J115" s="76">
        <v>9336</v>
      </c>
      <c r="K115" s="71">
        <v>2803</v>
      </c>
      <c r="L115" s="71">
        <v>5882</v>
      </c>
      <c r="M115" s="71">
        <v>0</v>
      </c>
      <c r="N115" s="75">
        <v>651</v>
      </c>
      <c r="P115" s="76">
        <v>6611</v>
      </c>
      <c r="Q115" s="71">
        <v>1007</v>
      </c>
      <c r="R115" s="71">
        <v>5519</v>
      </c>
      <c r="S115" s="71">
        <v>0</v>
      </c>
      <c r="T115" s="75">
        <v>85</v>
      </c>
      <c r="V115" s="76">
        <v>1288</v>
      </c>
      <c r="W115" s="71">
        <v>331</v>
      </c>
      <c r="X115" s="71">
        <v>868</v>
      </c>
      <c r="Y115" s="71">
        <v>0</v>
      </c>
      <c r="Z115" s="75">
        <v>89</v>
      </c>
      <c r="AB115" s="76">
        <v>138907</v>
      </c>
      <c r="AC115" s="71">
        <v>55210</v>
      </c>
      <c r="AD115" s="71">
        <v>75114</v>
      </c>
      <c r="AE115" s="71">
        <v>0</v>
      </c>
      <c r="AF115" s="75">
        <v>8583</v>
      </c>
      <c r="AH115" s="102">
        <v>877.38951987500002</v>
      </c>
      <c r="AI115" s="103">
        <v>3455.8642266562497</v>
      </c>
      <c r="AK115" s="102">
        <v>877.38951987500002</v>
      </c>
      <c r="AL115" s="103">
        <v>3455.8642266562497</v>
      </c>
    </row>
  </sheetData>
  <mergeCells count="17">
    <mergeCell ref="AK6:AL6"/>
    <mergeCell ref="AB6:AF6"/>
    <mergeCell ref="V6:Z6"/>
    <mergeCell ref="AH6:AI6"/>
    <mergeCell ref="A4:C4"/>
    <mergeCell ref="A5:C5"/>
    <mergeCell ref="A6:C6"/>
    <mergeCell ref="D4:H4"/>
    <mergeCell ref="J4:N4"/>
    <mergeCell ref="P4:T4"/>
    <mergeCell ref="AB4:AF4"/>
    <mergeCell ref="A1:C3"/>
    <mergeCell ref="H1:L3"/>
    <mergeCell ref="V4:Z4"/>
    <mergeCell ref="D6:H6"/>
    <mergeCell ref="J6:N6"/>
    <mergeCell ref="P6:T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P234"/>
  <sheetViews>
    <sheetView showGridLines="0" showRowColHeaders="0" topLeftCell="B1" workbookViewId="0">
      <pane xSplit="2" ySplit="6" topLeftCell="D7" activePane="bottomRight" state="frozen"/>
      <selection sqref="A1:C3"/>
      <selection pane="topRight" sqref="A1:C3"/>
      <selection pane="bottomLeft" sqref="A1:C3"/>
      <selection pane="bottomRight" sqref="A1:C2"/>
    </sheetView>
  </sheetViews>
  <sheetFormatPr defaultColWidth="8.85546875" defaultRowHeight="15" x14ac:dyDescent="0.25"/>
  <cols>
    <col min="1" max="1" width="8.85546875" hidden="1" customWidth="1"/>
    <col min="2" max="2" width="9.140625"/>
    <col min="3" max="3" width="9" customWidth="1"/>
    <col min="4" max="4" width="14.85546875" customWidth="1"/>
    <col min="5" max="5" width="12.7109375" customWidth="1"/>
    <col min="6" max="6" width="12.42578125" customWidth="1"/>
    <col min="7" max="7" width="12.85546875" customWidth="1"/>
    <col min="8" max="8" width="12.28515625" customWidth="1"/>
    <col min="9" max="9" width="14" customWidth="1"/>
    <col min="10" max="10" width="11.28515625" bestFit="1" customWidth="1"/>
    <col min="11" max="11" width="13.42578125" customWidth="1"/>
    <col min="12" max="12" width="13" customWidth="1"/>
    <col min="13" max="14" width="12.42578125" bestFit="1" customWidth="1"/>
    <col min="15" max="15" width="11.28515625" bestFit="1" customWidth="1"/>
    <col min="16" max="16" width="2.85546875" customWidth="1"/>
    <col min="17" max="17" width="13" style="47" customWidth="1"/>
    <col min="18" max="18" width="12.42578125" bestFit="1" customWidth="1"/>
    <col min="19" max="19" width="11.28515625" bestFit="1" customWidth="1"/>
    <col min="20" max="20" width="12.7109375" bestFit="1" customWidth="1"/>
    <col min="21" max="21" width="13.28515625" customWidth="1"/>
    <col min="22" max="22" width="4.85546875" customWidth="1"/>
    <col min="23" max="23" width="6" style="1" bestFit="1" customWidth="1"/>
    <col min="24" max="24" width="14.85546875" customWidth="1"/>
    <col min="25" max="25" width="12.7109375" customWidth="1"/>
    <col min="26" max="26" width="12.42578125" customWidth="1"/>
    <col min="27" max="27" width="12.85546875" customWidth="1"/>
    <col min="28" max="28" width="12.28515625" customWidth="1"/>
    <col min="29" max="29" width="14" customWidth="1"/>
    <col min="30" max="30" width="11.28515625" bestFit="1" customWidth="1"/>
    <col min="31" max="31" width="13.42578125" customWidth="1"/>
    <col min="32" max="32" width="13" customWidth="1"/>
    <col min="33" max="34" width="12.42578125" bestFit="1" customWidth="1"/>
    <col min="35" max="35" width="11.28515625" bestFit="1" customWidth="1"/>
    <col min="36" max="36" width="2.42578125" customWidth="1"/>
    <col min="37" max="37" width="5.42578125" style="1" bestFit="1" customWidth="1"/>
    <col min="38" max="42" width="15.85546875" bestFit="1" customWidth="1"/>
  </cols>
  <sheetData>
    <row r="1" spans="1:42" s="2" customFormat="1" ht="59.1" customHeight="1" x14ac:dyDescent="0.65">
      <c r="A1" s="139" t="s">
        <v>0</v>
      </c>
      <c r="B1" s="139"/>
      <c r="C1" s="139"/>
      <c r="F1" s="12"/>
      <c r="G1" s="5"/>
      <c r="H1" s="5"/>
      <c r="I1" s="111" t="s">
        <v>14</v>
      </c>
      <c r="J1" s="111"/>
      <c r="K1" s="111"/>
      <c r="L1" s="111"/>
      <c r="M1" s="111"/>
      <c r="N1" s="111"/>
      <c r="O1" s="111"/>
      <c r="Q1" s="44"/>
      <c r="X1" s="12"/>
      <c r="Y1" s="5"/>
      <c r="Z1" s="5"/>
      <c r="AA1" s="5"/>
      <c r="AB1" s="5"/>
      <c r="AE1" s="14"/>
    </row>
    <row r="2" spans="1:42" s="3" customFormat="1" ht="45" customHeight="1" thickBot="1" x14ac:dyDescent="0.3">
      <c r="A2" s="139"/>
      <c r="B2" s="139"/>
      <c r="C2" s="139"/>
      <c r="I2" s="111"/>
      <c r="J2" s="111"/>
      <c r="K2" s="111"/>
      <c r="L2" s="111"/>
      <c r="M2" s="111"/>
      <c r="N2" s="111"/>
      <c r="O2" s="111"/>
      <c r="Q2" s="45"/>
      <c r="X2" s="111"/>
      <c r="Y2" s="111"/>
      <c r="Z2" s="111"/>
      <c r="AA2" s="111"/>
      <c r="AB2" s="111"/>
      <c r="AC2" s="111"/>
      <c r="AD2" s="111"/>
      <c r="AE2" s="16"/>
    </row>
    <row r="3" spans="1:42" s="31" customFormat="1" ht="27.75" customHeight="1" thickBot="1" x14ac:dyDescent="0.3">
      <c r="A3" s="29"/>
      <c r="B3" s="30"/>
      <c r="C3" s="30"/>
      <c r="D3" s="133" t="s">
        <v>16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Q3" s="137" t="s">
        <v>47</v>
      </c>
      <c r="R3" s="134" t="s">
        <v>46</v>
      </c>
      <c r="S3" s="135"/>
      <c r="T3" s="135"/>
      <c r="U3" s="136"/>
      <c r="W3" s="145" t="s">
        <v>26</v>
      </c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K3" s="141" t="s">
        <v>24</v>
      </c>
      <c r="AL3" s="137" t="str">
        <f>Q3</f>
        <v>Nota Geral</v>
      </c>
      <c r="AM3" s="140" t="s">
        <v>27</v>
      </c>
      <c r="AN3" s="140"/>
      <c r="AO3" s="140"/>
      <c r="AP3" s="140"/>
    </row>
    <row r="4" spans="1:42" s="32" customFormat="1" ht="66" customHeight="1" thickBot="1" x14ac:dyDescent="0.3">
      <c r="A4" s="149" t="s">
        <v>13</v>
      </c>
      <c r="B4" s="149"/>
      <c r="C4" s="149"/>
      <c r="D4" s="129" t="s">
        <v>4</v>
      </c>
      <c r="E4" s="129"/>
      <c r="F4" s="129"/>
      <c r="G4" s="130" t="s">
        <v>5</v>
      </c>
      <c r="H4" s="130"/>
      <c r="I4" s="130"/>
      <c r="J4" s="131" t="s">
        <v>18</v>
      </c>
      <c r="K4" s="131"/>
      <c r="L4" s="131"/>
      <c r="M4" s="132" t="s">
        <v>6</v>
      </c>
      <c r="N4" s="132"/>
      <c r="O4" s="132"/>
      <c r="Q4" s="137"/>
      <c r="R4" s="121" t="s">
        <v>4</v>
      </c>
      <c r="S4" s="123" t="s">
        <v>5</v>
      </c>
      <c r="T4" s="125" t="s">
        <v>25</v>
      </c>
      <c r="U4" s="127" t="s">
        <v>6</v>
      </c>
      <c r="W4" s="146" t="s">
        <v>24</v>
      </c>
      <c r="X4" s="129" t="str">
        <f t="shared" ref="X4:AG4" si="0">D4</f>
        <v>Ambiente Macro</v>
      </c>
      <c r="Y4" s="129"/>
      <c r="Z4" s="129"/>
      <c r="AA4" s="130" t="str">
        <f t="shared" si="0"/>
        <v>Crédito Imobiliário</v>
      </c>
      <c r="AB4" s="130"/>
      <c r="AC4" s="130"/>
      <c r="AD4" s="131" t="str">
        <f t="shared" si="0"/>
        <v>Demanda</v>
      </c>
      <c r="AE4" s="131"/>
      <c r="AF4" s="131"/>
      <c r="AG4" s="132" t="str">
        <f t="shared" si="0"/>
        <v>Ambiente do Setor</v>
      </c>
      <c r="AH4" s="132"/>
      <c r="AI4" s="132"/>
      <c r="AK4" s="141"/>
      <c r="AL4" s="137"/>
      <c r="AM4" s="121" t="str">
        <f t="shared" ref="AM4:AP6" si="1">R4</f>
        <v>Ambiente Macro</v>
      </c>
      <c r="AN4" s="123" t="str">
        <f t="shared" si="1"/>
        <v>Crédito Imobiliário</v>
      </c>
      <c r="AO4" s="125" t="s">
        <v>18</v>
      </c>
      <c r="AP4" s="127" t="str">
        <f t="shared" si="1"/>
        <v>Ambiente do Setor</v>
      </c>
    </row>
    <row r="5" spans="1:42" s="32" customFormat="1" ht="41.25" customHeight="1" thickBot="1" x14ac:dyDescent="0.3">
      <c r="A5" s="143" t="s">
        <v>2</v>
      </c>
      <c r="B5" s="143"/>
      <c r="C5" s="143"/>
      <c r="D5" s="33" t="s">
        <v>29</v>
      </c>
      <c r="E5" s="33" t="s">
        <v>30</v>
      </c>
      <c r="F5" s="33" t="s">
        <v>31</v>
      </c>
      <c r="G5" s="33" t="s">
        <v>32</v>
      </c>
      <c r="H5" s="33" t="s">
        <v>10</v>
      </c>
      <c r="I5" s="33" t="s">
        <v>33</v>
      </c>
      <c r="J5" s="33" t="s">
        <v>34</v>
      </c>
      <c r="K5" s="33" t="s">
        <v>11</v>
      </c>
      <c r="L5" s="33" t="s">
        <v>35</v>
      </c>
      <c r="M5" s="33" t="s">
        <v>36</v>
      </c>
      <c r="N5" s="33" t="s">
        <v>3</v>
      </c>
      <c r="O5" s="33" t="s">
        <v>37</v>
      </c>
      <c r="Q5" s="137"/>
      <c r="R5" s="121"/>
      <c r="S5" s="123"/>
      <c r="T5" s="125"/>
      <c r="U5" s="127"/>
      <c r="W5" s="147"/>
      <c r="X5" s="35" t="str">
        <f t="shared" ref="X5:AI6" si="2">D5</f>
        <v>Confiança</v>
      </c>
      <c r="Y5" s="35" t="str">
        <f t="shared" si="2"/>
        <v>Atividade</v>
      </c>
      <c r="Z5" s="35" t="str">
        <f t="shared" si="2"/>
        <v>Juros</v>
      </c>
      <c r="AA5" s="37" t="str">
        <f t="shared" si="2"/>
        <v>Condições de financiamento</v>
      </c>
      <c r="AB5" s="37" t="str">
        <f t="shared" si="2"/>
        <v>Concessões reais</v>
      </c>
      <c r="AC5" s="37" t="str">
        <f t="shared" si="2"/>
        <v>Atratividade do Financiamento Imobiliário</v>
      </c>
      <c r="AD5" s="39" t="str">
        <f t="shared" si="2"/>
        <v>Emprego</v>
      </c>
      <c r="AE5" s="39" t="str">
        <f t="shared" si="2"/>
        <v>Massa salarial</v>
      </c>
      <c r="AF5" s="39" t="str">
        <f t="shared" si="2"/>
        <v>Atratividade do Investimento Imobiliário</v>
      </c>
      <c r="AG5" s="41" t="str">
        <f t="shared" si="2"/>
        <v>Insumos</v>
      </c>
      <c r="AH5" s="41" t="str">
        <f t="shared" si="2"/>
        <v>Lançamentos</v>
      </c>
      <c r="AI5" s="41" t="str">
        <f t="shared" si="2"/>
        <v>Preço dos imóveis</v>
      </c>
      <c r="AK5" s="141"/>
      <c r="AL5" s="137"/>
      <c r="AM5" s="121">
        <f t="shared" si="1"/>
        <v>0</v>
      </c>
      <c r="AN5" s="123">
        <f t="shared" si="1"/>
        <v>0</v>
      </c>
      <c r="AO5" s="125">
        <f t="shared" si="1"/>
        <v>0</v>
      </c>
      <c r="AP5" s="127">
        <f t="shared" si="1"/>
        <v>0</v>
      </c>
    </row>
    <row r="6" spans="1:42" s="32" customFormat="1" ht="28.5" customHeight="1" x14ac:dyDescent="0.25">
      <c r="A6" s="144" t="s">
        <v>1</v>
      </c>
      <c r="B6" s="144"/>
      <c r="C6" s="144"/>
      <c r="D6" s="34" t="s">
        <v>28</v>
      </c>
      <c r="E6" s="43" t="s">
        <v>38</v>
      </c>
      <c r="F6" s="43" t="s">
        <v>39</v>
      </c>
      <c r="G6" s="43" t="s">
        <v>38</v>
      </c>
      <c r="H6" s="43" t="s">
        <v>40</v>
      </c>
      <c r="I6" s="43" t="s">
        <v>38</v>
      </c>
      <c r="J6" s="43" t="s">
        <v>41</v>
      </c>
      <c r="K6" s="43" t="s">
        <v>41</v>
      </c>
      <c r="L6" s="43" t="s">
        <v>42</v>
      </c>
      <c r="M6" s="43" t="s">
        <v>43</v>
      </c>
      <c r="N6" s="43" t="s">
        <v>44</v>
      </c>
      <c r="O6" s="43" t="s">
        <v>45</v>
      </c>
      <c r="Q6" s="138"/>
      <c r="R6" s="122"/>
      <c r="S6" s="124"/>
      <c r="T6" s="126"/>
      <c r="U6" s="128"/>
      <c r="W6" s="148"/>
      <c r="X6" s="36" t="str">
        <f t="shared" si="2"/>
        <v>FGV</v>
      </c>
      <c r="Y6" s="36" t="str">
        <f t="shared" si="2"/>
        <v>Bacen</v>
      </c>
      <c r="Z6" s="36" t="str">
        <f t="shared" si="2"/>
        <v>BM&amp;F, Bacen</v>
      </c>
      <c r="AA6" s="38" t="str">
        <f t="shared" si="2"/>
        <v>Bacen</v>
      </c>
      <c r="AB6" s="38" t="str">
        <f t="shared" si="2"/>
        <v>Bacen, IBGE</v>
      </c>
      <c r="AC6" s="38" t="str">
        <f t="shared" si="2"/>
        <v>Bacen</v>
      </c>
      <c r="AD6" s="40" t="str">
        <f t="shared" si="2"/>
        <v>IBGE</v>
      </c>
      <c r="AE6" s="40" t="str">
        <f t="shared" si="2"/>
        <v>IBGE</v>
      </c>
      <c r="AF6" s="40" t="str">
        <f t="shared" si="2"/>
        <v>FipeZAP, BM&amp;F, Bacen</v>
      </c>
      <c r="AG6" s="42" t="str">
        <f t="shared" si="2"/>
        <v>CAGED, IBGE, FGV</v>
      </c>
      <c r="AH6" s="42" t="str">
        <f t="shared" si="2"/>
        <v>Abrainc-Fipe, CBIC</v>
      </c>
      <c r="AI6" s="42" t="str">
        <f t="shared" si="2"/>
        <v>FipeZAP</v>
      </c>
      <c r="AK6" s="142"/>
      <c r="AL6" s="138"/>
      <c r="AM6" s="122">
        <f t="shared" si="1"/>
        <v>0</v>
      </c>
      <c r="AN6" s="124">
        <f t="shared" si="1"/>
        <v>0</v>
      </c>
      <c r="AO6" s="126">
        <f t="shared" si="1"/>
        <v>0</v>
      </c>
      <c r="AP6" s="128">
        <f t="shared" si="1"/>
        <v>0</v>
      </c>
    </row>
    <row r="7" spans="1:42" s="4" customFormat="1" ht="15.75" x14ac:dyDescent="0.25">
      <c r="A7" s="19">
        <v>13</v>
      </c>
      <c r="B7" s="9">
        <f t="shared" ref="B7:B60" si="3">YEAR(C7)</f>
        <v>2004</v>
      </c>
      <c r="C7" s="10">
        <v>37987</v>
      </c>
      <c r="D7" s="15">
        <v>7.0373743674448406</v>
      </c>
      <c r="E7" s="15">
        <v>5.6940672309122977</v>
      </c>
      <c r="F7" s="15">
        <v>8.2971311764839886</v>
      </c>
      <c r="G7" s="15">
        <v>8.6610444496468038</v>
      </c>
      <c r="H7" s="15">
        <v>1.434102308434029</v>
      </c>
      <c r="I7" s="15">
        <v>8.05282467313911</v>
      </c>
      <c r="J7" s="15">
        <v>5.8911506506736258</v>
      </c>
      <c r="K7" s="15">
        <v>5.8832935541101516</v>
      </c>
      <c r="L7" s="15">
        <v>3.0520571258574507</v>
      </c>
      <c r="M7" s="15">
        <v>4.8302026034209202</v>
      </c>
      <c r="N7" s="15">
        <v>0.50560524041765798</v>
      </c>
      <c r="O7" s="15">
        <v>6.1062465110776287</v>
      </c>
      <c r="P7" s="17"/>
      <c r="Q7" s="46">
        <v>5.4537583243015417</v>
      </c>
      <c r="R7" s="13">
        <v>7.0095242582803756</v>
      </c>
      <c r="S7" s="13">
        <v>6.0493238104066478</v>
      </c>
      <c r="T7" s="13">
        <v>4.9421671102137426</v>
      </c>
      <c r="U7" s="13">
        <v>3.8140181183054023</v>
      </c>
      <c r="W7" s="8">
        <v>2004</v>
      </c>
      <c r="X7" s="48">
        <v>8.1308182280362793</v>
      </c>
      <c r="Y7" s="48">
        <v>6.5540697543048987</v>
      </c>
      <c r="Z7" s="48">
        <v>6.4599807067131536</v>
      </c>
      <c r="AA7" s="48">
        <v>7.1785828290155704</v>
      </c>
      <c r="AB7" s="48">
        <v>1.5973281312314118</v>
      </c>
      <c r="AC7" s="48">
        <v>9.281709017370785</v>
      </c>
      <c r="AD7" s="48">
        <v>6.3593546876928224</v>
      </c>
      <c r="AE7" s="48">
        <v>4.5859781644981163</v>
      </c>
      <c r="AF7" s="48">
        <v>2.2789837454534996</v>
      </c>
      <c r="AG7" s="48">
        <v>5.7890543147594116</v>
      </c>
      <c r="AH7" s="48">
        <v>0.35328208816221668</v>
      </c>
      <c r="AI7" s="48">
        <v>4.2554299862635867</v>
      </c>
      <c r="AK7" s="8">
        <v>2004</v>
      </c>
      <c r="AL7" s="49">
        <v>5.2353809711251458</v>
      </c>
      <c r="AM7" s="48">
        <v>7.0482895630181117</v>
      </c>
      <c r="AN7" s="48">
        <v>6.0192066592059215</v>
      </c>
      <c r="AO7" s="48">
        <v>4.408105532548146</v>
      </c>
      <c r="AP7" s="48">
        <v>3.4659221297284053</v>
      </c>
    </row>
    <row r="8" spans="1:42" s="4" customFormat="1" ht="15.75" x14ac:dyDescent="0.25">
      <c r="A8" s="18">
        <v>14</v>
      </c>
      <c r="B8" s="6">
        <f t="shared" si="3"/>
        <v>2004</v>
      </c>
      <c r="C8" s="7">
        <v>38018</v>
      </c>
      <c r="D8" s="15">
        <v>7.3922759157481561</v>
      </c>
      <c r="E8" s="15">
        <v>6.0314485934775863</v>
      </c>
      <c r="F8" s="15">
        <v>8.2192643858968317</v>
      </c>
      <c r="G8" s="15">
        <v>8.6941695104099246</v>
      </c>
      <c r="H8" s="15">
        <v>1.3007724226782451</v>
      </c>
      <c r="I8" s="15">
        <v>8.1428009521085905</v>
      </c>
      <c r="J8" s="15">
        <v>5.8484539156955346</v>
      </c>
      <c r="K8" s="15">
        <v>5.7901035067456696</v>
      </c>
      <c r="L8" s="15">
        <v>2.7430835799387117</v>
      </c>
      <c r="M8" s="15">
        <v>4.752865156775508</v>
      </c>
      <c r="N8" s="15">
        <v>0.46720689709213842</v>
      </c>
      <c r="O8" s="15">
        <v>5.8712117466169023</v>
      </c>
      <c r="P8" s="17"/>
      <c r="Q8" s="46">
        <v>5.4378047152653162</v>
      </c>
      <c r="R8" s="13">
        <v>7.2143296317075247</v>
      </c>
      <c r="S8" s="13">
        <v>6.045914295065586</v>
      </c>
      <c r="T8" s="13">
        <v>4.7938803341266381</v>
      </c>
      <c r="U8" s="13">
        <v>3.6970946001615164</v>
      </c>
      <c r="W8" s="6">
        <v>2005</v>
      </c>
      <c r="X8" s="15">
        <v>5.9101849366068953</v>
      </c>
      <c r="Y8" s="15">
        <v>5.5195034382110668</v>
      </c>
      <c r="Z8" s="15">
        <v>2.6163790314216824</v>
      </c>
      <c r="AA8" s="15">
        <v>2.4311387915573608</v>
      </c>
      <c r="AB8" s="15">
        <v>2.9701240070575392</v>
      </c>
      <c r="AC8" s="15">
        <v>9.276932242905545</v>
      </c>
      <c r="AD8" s="15">
        <v>6.8460617623265803</v>
      </c>
      <c r="AE8" s="15">
        <v>2.3589888477349494</v>
      </c>
      <c r="AF8" s="15">
        <v>0.81431809618249973</v>
      </c>
      <c r="AG8" s="15">
        <v>6.3140594312976441</v>
      </c>
      <c r="AH8" s="15">
        <v>0.60268449443759753</v>
      </c>
      <c r="AI8" s="15">
        <v>2.8171237187889093</v>
      </c>
      <c r="AK8" s="6">
        <v>2005</v>
      </c>
      <c r="AL8" s="50">
        <v>4.0397915665440225</v>
      </c>
      <c r="AM8" s="15">
        <v>4.6820224687465481</v>
      </c>
      <c r="AN8" s="15">
        <v>4.8927316805068157</v>
      </c>
      <c r="AO8" s="15">
        <v>3.3397895687480097</v>
      </c>
      <c r="AP8" s="15">
        <v>3.2446225481747164</v>
      </c>
    </row>
    <row r="9" spans="1:42" s="4" customFormat="1" ht="15.75" x14ac:dyDescent="0.25">
      <c r="A9" s="19">
        <v>15</v>
      </c>
      <c r="B9" s="9">
        <f t="shared" si="3"/>
        <v>2004</v>
      </c>
      <c r="C9" s="10">
        <v>38047</v>
      </c>
      <c r="D9" s="15">
        <v>7.6429084694162981</v>
      </c>
      <c r="E9" s="15">
        <v>6.330507887462451</v>
      </c>
      <c r="F9" s="15">
        <v>7.911089606635695</v>
      </c>
      <c r="G9" s="15">
        <v>8.5771440645728987</v>
      </c>
      <c r="H9" s="15">
        <v>1.7980828909921545</v>
      </c>
      <c r="I9" s="15">
        <v>8.3690077458771199</v>
      </c>
      <c r="J9" s="15">
        <v>5.8833812155841532</v>
      </c>
      <c r="K9" s="15">
        <v>5.5950407478840898</v>
      </c>
      <c r="L9" s="15">
        <v>2.4234375069270508</v>
      </c>
      <c r="M9" s="15">
        <v>4.7983026116218834</v>
      </c>
      <c r="N9" s="15">
        <v>0.39788891867027948</v>
      </c>
      <c r="O9" s="15">
        <v>5.6204949792439294</v>
      </c>
      <c r="P9" s="17"/>
      <c r="Q9" s="46">
        <v>5.4456072204073349</v>
      </c>
      <c r="R9" s="13">
        <v>7.2948353211714805</v>
      </c>
      <c r="S9" s="13">
        <v>6.2480782338140584</v>
      </c>
      <c r="T9" s="13">
        <v>4.6339531567984311</v>
      </c>
      <c r="U9" s="13">
        <v>3.6055621698453639</v>
      </c>
      <c r="W9" s="9">
        <v>2006</v>
      </c>
      <c r="X9" s="15">
        <v>5.6045717560574131</v>
      </c>
      <c r="Y9" s="15">
        <v>5.4605479594031499</v>
      </c>
      <c r="Z9" s="15">
        <v>4.5588382287581837</v>
      </c>
      <c r="AA9" s="15">
        <v>3.0047086947222361</v>
      </c>
      <c r="AB9" s="15">
        <v>4.64178122921835</v>
      </c>
      <c r="AC9" s="15">
        <v>7.1188412057681481</v>
      </c>
      <c r="AD9" s="15">
        <v>7.1100362354980282</v>
      </c>
      <c r="AE9" s="15">
        <v>1.5276403379484247</v>
      </c>
      <c r="AF9" s="15">
        <v>3.2766164433802061</v>
      </c>
      <c r="AG9" s="15">
        <v>6.8189322302092465</v>
      </c>
      <c r="AH9" s="15">
        <v>0.39705975012884803</v>
      </c>
      <c r="AI9" s="15">
        <v>3.4668605694538748</v>
      </c>
      <c r="AK9" s="9">
        <v>2006</v>
      </c>
      <c r="AL9" s="50">
        <v>4.4155362200455093</v>
      </c>
      <c r="AM9" s="15">
        <v>5.2079859814062486</v>
      </c>
      <c r="AN9" s="15">
        <v>4.9217770432362444</v>
      </c>
      <c r="AO9" s="15">
        <v>3.9714310056088862</v>
      </c>
      <c r="AP9" s="15">
        <v>3.560950849930657</v>
      </c>
    </row>
    <row r="10" spans="1:42" s="4" customFormat="1" ht="15.75" x14ac:dyDescent="0.25">
      <c r="A10" s="18">
        <v>16</v>
      </c>
      <c r="B10" s="6">
        <f t="shared" si="3"/>
        <v>2004</v>
      </c>
      <c r="C10" s="7">
        <v>38078</v>
      </c>
      <c r="D10" s="15">
        <v>7.8428022850924473</v>
      </c>
      <c r="E10" s="15">
        <v>6.5442163899780947</v>
      </c>
      <c r="F10" s="15">
        <v>7.4448640877965708</v>
      </c>
      <c r="G10" s="15">
        <v>8.3415192618012277</v>
      </c>
      <c r="H10" s="15">
        <v>2.2904024725027545</v>
      </c>
      <c r="I10" s="15">
        <v>8.7272283685751582</v>
      </c>
      <c r="J10" s="15">
        <v>5.9966419902213284</v>
      </c>
      <c r="K10" s="15">
        <v>5.2969120989082903</v>
      </c>
      <c r="L10" s="15">
        <v>2.1165547227386976</v>
      </c>
      <c r="M10" s="15">
        <v>5.0106119226603614</v>
      </c>
      <c r="N10" s="15">
        <v>0.30281813965159465</v>
      </c>
      <c r="O10" s="15">
        <v>5.3456111928690051</v>
      </c>
      <c r="P10" s="17"/>
      <c r="Q10" s="46">
        <v>5.4383485777329597</v>
      </c>
      <c r="R10" s="13">
        <v>7.2772942542890382</v>
      </c>
      <c r="S10" s="13">
        <v>6.4530500342930468</v>
      </c>
      <c r="T10" s="13">
        <v>4.4700362706227716</v>
      </c>
      <c r="U10" s="13">
        <v>3.5530137517269869</v>
      </c>
      <c r="W10" s="6">
        <v>2007</v>
      </c>
      <c r="X10" s="15">
        <v>7.5132593529726366</v>
      </c>
      <c r="Y10" s="15">
        <v>6.9779629557436627</v>
      </c>
      <c r="Z10" s="15">
        <v>6.1068587023422625</v>
      </c>
      <c r="AA10" s="15">
        <v>5.7577201100469599</v>
      </c>
      <c r="AB10" s="15">
        <v>3.2676031027045735</v>
      </c>
      <c r="AC10" s="15">
        <v>5.3667306588187449</v>
      </c>
      <c r="AD10" s="15">
        <v>7.4906693370257607</v>
      </c>
      <c r="AE10" s="15">
        <v>1.7613044118941525</v>
      </c>
      <c r="AF10" s="15">
        <v>5.2624404965751408</v>
      </c>
      <c r="AG10" s="15">
        <v>5.7521723089905406</v>
      </c>
      <c r="AH10" s="15">
        <v>1.6384381296378654</v>
      </c>
      <c r="AI10" s="15">
        <v>0.9193466316352481</v>
      </c>
      <c r="AK10" s="6">
        <v>2007</v>
      </c>
      <c r="AL10" s="50">
        <v>4.817875516532296</v>
      </c>
      <c r="AM10" s="15">
        <v>6.866027003686189</v>
      </c>
      <c r="AN10" s="15">
        <v>4.7973512905234257</v>
      </c>
      <c r="AO10" s="15">
        <v>4.8381380818316844</v>
      </c>
      <c r="AP10" s="15">
        <v>2.7699856900878839</v>
      </c>
    </row>
    <row r="11" spans="1:42" s="4" customFormat="1" ht="15.75" x14ac:dyDescent="0.25">
      <c r="A11" s="19">
        <v>17</v>
      </c>
      <c r="B11" s="9">
        <f t="shared" si="3"/>
        <v>2004</v>
      </c>
      <c r="C11" s="10">
        <v>38108</v>
      </c>
      <c r="D11" s="15">
        <v>8.0406680238865018</v>
      </c>
      <c r="E11" s="15">
        <v>6.6760935816939613</v>
      </c>
      <c r="F11" s="15">
        <v>6.9202994691576079</v>
      </c>
      <c r="G11" s="15">
        <v>8.0110658024511885</v>
      </c>
      <c r="H11" s="15">
        <v>2.4505658339247853</v>
      </c>
      <c r="I11" s="15">
        <v>9.1400628512281443</v>
      </c>
      <c r="J11" s="15">
        <v>6.1618181753480163</v>
      </c>
      <c r="K11" s="15">
        <v>4.9375670187894425</v>
      </c>
      <c r="L11" s="15">
        <v>1.8735763723250718</v>
      </c>
      <c r="M11" s="15">
        <v>5.3946733078314573</v>
      </c>
      <c r="N11" s="15">
        <v>0.2177258744359733</v>
      </c>
      <c r="O11" s="15">
        <v>5.0304312763180778</v>
      </c>
      <c r="P11" s="17"/>
      <c r="Q11" s="46">
        <v>5.4045456322825194</v>
      </c>
      <c r="R11" s="13">
        <v>7.2123536915793567</v>
      </c>
      <c r="S11" s="13">
        <v>6.5338981625347055</v>
      </c>
      <c r="T11" s="13">
        <v>4.3243205221541769</v>
      </c>
      <c r="U11" s="13">
        <v>3.5476101528618358</v>
      </c>
      <c r="W11" s="9">
        <v>2008</v>
      </c>
      <c r="X11" s="15">
        <v>7.0211824468309345</v>
      </c>
      <c r="Y11" s="15">
        <v>6.9085203526648984</v>
      </c>
      <c r="Z11" s="15">
        <v>3.7917545338338798</v>
      </c>
      <c r="AA11" s="15">
        <v>6.363219842154944</v>
      </c>
      <c r="AB11" s="15">
        <v>6.3157319634031808</v>
      </c>
      <c r="AC11" s="15">
        <v>7.16981916605123</v>
      </c>
      <c r="AD11" s="15">
        <v>8.6682394212802123</v>
      </c>
      <c r="AE11" s="15">
        <v>2.203976007154095</v>
      </c>
      <c r="AF11" s="15">
        <v>4.522076694464217</v>
      </c>
      <c r="AG11" s="15">
        <v>4.670186648367145</v>
      </c>
      <c r="AH11" s="15">
        <v>2.5414982639396593</v>
      </c>
      <c r="AI11" s="15">
        <v>0.24154838935438136</v>
      </c>
      <c r="AK11" s="9">
        <v>2008</v>
      </c>
      <c r="AL11" s="50">
        <v>5.0348128107915651</v>
      </c>
      <c r="AM11" s="15">
        <v>5.9071524444432386</v>
      </c>
      <c r="AN11" s="15">
        <v>6.6162569905364501</v>
      </c>
      <c r="AO11" s="15">
        <v>5.131430707632842</v>
      </c>
      <c r="AP11" s="15">
        <v>2.4844111005537282</v>
      </c>
    </row>
    <row r="12" spans="1:42" s="4" customFormat="1" ht="15.75" x14ac:dyDescent="0.25">
      <c r="A12" s="18">
        <v>18</v>
      </c>
      <c r="B12" s="6">
        <f t="shared" si="3"/>
        <v>2004</v>
      </c>
      <c r="C12" s="7">
        <v>38139</v>
      </c>
      <c r="D12" s="15">
        <v>8.2514964907223582</v>
      </c>
      <c r="E12" s="15">
        <v>6.7694085793147387</v>
      </c>
      <c r="F12" s="15">
        <v>6.4940952252451067</v>
      </c>
      <c r="G12" s="15">
        <v>7.647831639173976</v>
      </c>
      <c r="H12" s="15">
        <v>2.3627024904213614</v>
      </c>
      <c r="I12" s="15">
        <v>9.4763624684234173</v>
      </c>
      <c r="J12" s="15">
        <v>6.3400811922701683</v>
      </c>
      <c r="K12" s="15">
        <v>4.5834844573613092</v>
      </c>
      <c r="L12" s="15">
        <v>1.7979991890109146</v>
      </c>
      <c r="M12" s="15">
        <v>5.8474981316706085</v>
      </c>
      <c r="N12" s="15">
        <v>0.18441471575842805</v>
      </c>
      <c r="O12" s="15">
        <v>4.6582262625156776</v>
      </c>
      <c r="P12" s="17"/>
      <c r="Q12" s="46">
        <v>5.3678000701573394</v>
      </c>
      <c r="R12" s="13">
        <v>7.1716667650940673</v>
      </c>
      <c r="S12" s="13">
        <v>6.4956321993395845</v>
      </c>
      <c r="T12" s="13">
        <v>4.240521612880797</v>
      </c>
      <c r="U12" s="13">
        <v>3.5633797033149044</v>
      </c>
      <c r="W12" s="6">
        <v>2009</v>
      </c>
      <c r="X12" s="15">
        <v>5.1925232221523325</v>
      </c>
      <c r="Y12" s="15">
        <v>3.2941666000898806</v>
      </c>
      <c r="Z12" s="15">
        <v>6.2429690312123212</v>
      </c>
      <c r="AA12" s="15">
        <v>7.3206356666310262</v>
      </c>
      <c r="AB12" s="15">
        <v>6.7654054058534214</v>
      </c>
      <c r="AC12" s="15">
        <v>4.7707637772034461</v>
      </c>
      <c r="AD12" s="15">
        <v>8.1086034773717426</v>
      </c>
      <c r="AE12" s="15">
        <v>0.43631540582917988</v>
      </c>
      <c r="AF12" s="15">
        <v>6.6743389767544556</v>
      </c>
      <c r="AG12" s="15">
        <v>6.0065516786243451</v>
      </c>
      <c r="AH12" s="15">
        <v>1.7140042122439494</v>
      </c>
      <c r="AI12" s="15">
        <v>0.45146898389521523</v>
      </c>
      <c r="AK12" s="6">
        <v>2009</v>
      </c>
      <c r="AL12" s="50">
        <v>4.748145536488444</v>
      </c>
      <c r="AM12" s="15">
        <v>4.9098862844848439</v>
      </c>
      <c r="AN12" s="15">
        <v>6.2856016165626309</v>
      </c>
      <c r="AO12" s="15">
        <v>5.0730859533184587</v>
      </c>
      <c r="AP12" s="15">
        <v>2.7240082915878365</v>
      </c>
    </row>
    <row r="13" spans="1:42" s="4" customFormat="1" ht="15.75" x14ac:dyDescent="0.25">
      <c r="A13" s="19">
        <v>19</v>
      </c>
      <c r="B13" s="9">
        <f t="shared" si="3"/>
        <v>2004</v>
      </c>
      <c r="C13" s="10">
        <v>38169</v>
      </c>
      <c r="D13" s="15">
        <v>8.4564754486757518</v>
      </c>
      <c r="E13" s="15">
        <v>6.8302541708544053</v>
      </c>
      <c r="F13" s="15">
        <v>6.1744177719928022</v>
      </c>
      <c r="G13" s="15">
        <v>7.2770268976895718</v>
      </c>
      <c r="H13" s="15">
        <v>2.0722278964596144</v>
      </c>
      <c r="I13" s="15">
        <v>9.7051676965433273</v>
      </c>
      <c r="J13" s="15">
        <v>6.4979657695266848</v>
      </c>
      <c r="K13" s="15">
        <v>4.2672197881512064</v>
      </c>
      <c r="L13" s="15">
        <v>1.883344363546136</v>
      </c>
      <c r="M13" s="15">
        <v>6.2692224783245152</v>
      </c>
      <c r="N13" s="15">
        <v>0.21064129968778808</v>
      </c>
      <c r="O13" s="15">
        <v>4.2203929574543739</v>
      </c>
      <c r="P13" s="17"/>
      <c r="Q13" s="46">
        <v>5.3220297115755146</v>
      </c>
      <c r="R13" s="13">
        <v>7.1537157971743186</v>
      </c>
      <c r="S13" s="13">
        <v>6.3514741635641707</v>
      </c>
      <c r="T13" s="13">
        <v>4.2161766404080092</v>
      </c>
      <c r="U13" s="13">
        <v>3.5667522451555591</v>
      </c>
      <c r="W13" s="9">
        <v>2010</v>
      </c>
      <c r="X13" s="15">
        <v>9.2483053789235434</v>
      </c>
      <c r="Y13" s="15">
        <v>7.3553087084476623</v>
      </c>
      <c r="Z13" s="15">
        <v>4.5497584628743759</v>
      </c>
      <c r="AA13" s="15">
        <v>7.0250619714975828</v>
      </c>
      <c r="AB13" s="15">
        <v>8.9574539590860915</v>
      </c>
      <c r="AC13" s="15">
        <v>5.9831617602839389</v>
      </c>
      <c r="AD13" s="15">
        <v>9.8125818618572413</v>
      </c>
      <c r="AE13" s="15">
        <v>1.8244734962446414</v>
      </c>
      <c r="AF13" s="15">
        <v>5.3455225323386175</v>
      </c>
      <c r="AG13" s="15">
        <v>6.6431265470332406</v>
      </c>
      <c r="AH13" s="15">
        <v>3.0156302387532943</v>
      </c>
      <c r="AI13" s="15">
        <v>1.6120120913371265</v>
      </c>
      <c r="AK13" s="9">
        <v>2010</v>
      </c>
      <c r="AL13" s="50">
        <v>5.947699750723114</v>
      </c>
      <c r="AM13" s="15">
        <v>7.0511241834151939</v>
      </c>
      <c r="AN13" s="15">
        <v>7.3218925636225398</v>
      </c>
      <c r="AO13" s="15">
        <v>5.6608592968134994</v>
      </c>
      <c r="AP13" s="15">
        <v>3.7569229590412205</v>
      </c>
    </row>
    <row r="14" spans="1:42" s="4" customFormat="1" ht="15.75" x14ac:dyDescent="0.25">
      <c r="A14" s="18">
        <v>20</v>
      </c>
      <c r="B14" s="6">
        <f t="shared" si="3"/>
        <v>2004</v>
      </c>
      <c r="C14" s="7">
        <v>38200</v>
      </c>
      <c r="D14" s="15">
        <v>8.6204139106834656</v>
      </c>
      <c r="E14" s="15">
        <v>6.8598723955725909</v>
      </c>
      <c r="F14" s="15">
        <v>5.885276323797787</v>
      </c>
      <c r="G14" s="15">
        <v>6.8822384300529791</v>
      </c>
      <c r="H14" s="15">
        <v>1.5866843288237731</v>
      </c>
      <c r="I14" s="15">
        <v>9.8642614201631655</v>
      </c>
      <c r="J14" s="15">
        <v>6.618167412647562</v>
      </c>
      <c r="K14" s="15">
        <v>4.0150021760132404</v>
      </c>
      <c r="L14" s="15">
        <v>2.0437477717698513</v>
      </c>
      <c r="M14" s="15">
        <v>6.5510292039596401</v>
      </c>
      <c r="N14" s="15">
        <v>0.27533081939899462</v>
      </c>
      <c r="O14" s="15">
        <v>3.7356359672212052</v>
      </c>
      <c r="P14" s="17"/>
      <c r="Q14" s="46">
        <v>5.2448050133420212</v>
      </c>
      <c r="R14" s="13">
        <v>7.1218542100179478</v>
      </c>
      <c r="S14" s="13">
        <v>6.1110613930133058</v>
      </c>
      <c r="T14" s="13">
        <v>4.2256391201435513</v>
      </c>
      <c r="U14" s="13">
        <v>3.52066533019328</v>
      </c>
      <c r="W14" s="6">
        <v>2011</v>
      </c>
      <c r="X14" s="15">
        <v>9.150843736348147</v>
      </c>
      <c r="Y14" s="15">
        <v>7.9143951398512824</v>
      </c>
      <c r="Z14" s="15">
        <v>4.0006541117604444</v>
      </c>
      <c r="AA14" s="15">
        <v>5.6222831863699128</v>
      </c>
      <c r="AB14" s="15">
        <v>6.6661205580672389</v>
      </c>
      <c r="AC14" s="15">
        <v>6.8482816911288724</v>
      </c>
      <c r="AD14" s="15">
        <v>9.2260863392966623</v>
      </c>
      <c r="AE14" s="15">
        <v>3.1406209650515549</v>
      </c>
      <c r="AF14" s="15">
        <v>4.8342172136243571</v>
      </c>
      <c r="AG14" s="15">
        <v>6.0214329153743575</v>
      </c>
      <c r="AH14" s="15">
        <v>3.4800005069023516</v>
      </c>
      <c r="AI14" s="15">
        <v>5.0471326829798002</v>
      </c>
      <c r="AK14" s="6">
        <v>2011</v>
      </c>
      <c r="AL14" s="50">
        <v>5.9960057538962488</v>
      </c>
      <c r="AM14" s="15">
        <v>7.0219643293199576</v>
      </c>
      <c r="AN14" s="15">
        <v>6.3788951451886753</v>
      </c>
      <c r="AO14" s="15">
        <v>5.7336415059908576</v>
      </c>
      <c r="AP14" s="15">
        <v>4.8495220350855028</v>
      </c>
    </row>
    <row r="15" spans="1:42" s="4" customFormat="1" ht="15.75" x14ac:dyDescent="0.25">
      <c r="A15" s="19">
        <v>21</v>
      </c>
      <c r="B15" s="9">
        <f t="shared" si="3"/>
        <v>2004</v>
      </c>
      <c r="C15" s="10">
        <v>38231</v>
      </c>
      <c r="D15" s="15">
        <v>8.7094690200971385</v>
      </c>
      <c r="E15" s="15">
        <v>6.8487928993831115</v>
      </c>
      <c r="F15" s="15">
        <v>5.6031212030957613</v>
      </c>
      <c r="G15" s="15">
        <v>6.4252873444144107</v>
      </c>
      <c r="H15" s="15">
        <v>1.0943652478807906</v>
      </c>
      <c r="I15" s="15">
        <v>9.9520575078433424</v>
      </c>
      <c r="J15" s="15">
        <v>6.6978927268788526</v>
      </c>
      <c r="K15" s="15">
        <v>3.8336370372186828</v>
      </c>
      <c r="L15" s="15">
        <v>2.228815327196692</v>
      </c>
      <c r="M15" s="15">
        <v>6.6447179592204844</v>
      </c>
      <c r="N15" s="15">
        <v>0.35196838886174031</v>
      </c>
      <c r="O15" s="15">
        <v>3.2341542104532643</v>
      </c>
      <c r="P15" s="17"/>
      <c r="Q15" s="46">
        <v>5.1353565727120225</v>
      </c>
      <c r="R15" s="13">
        <v>7.0537943741920044</v>
      </c>
      <c r="S15" s="13">
        <v>5.8239033667128481</v>
      </c>
      <c r="T15" s="13">
        <v>4.2534483637647424</v>
      </c>
      <c r="U15" s="13">
        <v>3.4102801861784964</v>
      </c>
      <c r="W15" s="9">
        <v>2012</v>
      </c>
      <c r="X15" s="15">
        <v>8.567238159595286</v>
      </c>
      <c r="Y15" s="15">
        <v>7.5563700581771167</v>
      </c>
      <c r="Z15" s="15">
        <v>8.0161342184336224</v>
      </c>
      <c r="AA15" s="15">
        <v>9.0745192084244675</v>
      </c>
      <c r="AB15" s="15">
        <v>4.7799395793881843</v>
      </c>
      <c r="AC15" s="15">
        <v>4.8948562780427407</v>
      </c>
      <c r="AD15" s="15">
        <v>9.1758249235420468</v>
      </c>
      <c r="AE15" s="15">
        <v>5.1832961519958625</v>
      </c>
      <c r="AF15" s="15">
        <v>7.7690810275892224</v>
      </c>
      <c r="AG15" s="15">
        <v>5.7934743101574631</v>
      </c>
      <c r="AH15" s="15">
        <v>2.1843133981183724</v>
      </c>
      <c r="AI15" s="15">
        <v>7.906288163629223</v>
      </c>
      <c r="AK15" s="9">
        <v>2012</v>
      </c>
      <c r="AL15" s="50">
        <v>6.7417779564244666</v>
      </c>
      <c r="AM15" s="15">
        <v>8.0465808120686741</v>
      </c>
      <c r="AN15" s="15">
        <v>6.2497716886184653</v>
      </c>
      <c r="AO15" s="15">
        <v>7.3760673677090436</v>
      </c>
      <c r="AP15" s="15">
        <v>5.2946919573016862</v>
      </c>
    </row>
    <row r="16" spans="1:42" s="4" customFormat="1" ht="15.75" x14ac:dyDescent="0.25">
      <c r="A16" s="18">
        <v>22</v>
      </c>
      <c r="B16" s="6">
        <f t="shared" si="3"/>
        <v>2004</v>
      </c>
      <c r="C16" s="7">
        <v>38261</v>
      </c>
      <c r="D16" s="15">
        <v>8.6962572195147718</v>
      </c>
      <c r="E16" s="15">
        <v>6.7851872090802807</v>
      </c>
      <c r="F16" s="15">
        <v>5.2832487259425651</v>
      </c>
      <c r="G16" s="15">
        <v>5.8693907121575783</v>
      </c>
      <c r="H16" s="15">
        <v>0.85985390515253912</v>
      </c>
      <c r="I16" s="15">
        <v>9.9850651657518821</v>
      </c>
      <c r="J16" s="15">
        <v>6.744921818357799</v>
      </c>
      <c r="K16" s="15">
        <v>3.7166414816122177</v>
      </c>
      <c r="L16" s="15">
        <v>2.3756841922570238</v>
      </c>
      <c r="M16" s="15">
        <v>6.589672411688003</v>
      </c>
      <c r="N16" s="15">
        <v>0.41569919969814473</v>
      </c>
      <c r="O16" s="15">
        <v>2.76138644240064</v>
      </c>
      <c r="P16" s="17"/>
      <c r="Q16" s="46">
        <v>5.0069173736344537</v>
      </c>
      <c r="R16" s="13">
        <v>6.9215643848458726</v>
      </c>
      <c r="S16" s="13">
        <v>5.5714365943540001</v>
      </c>
      <c r="T16" s="13">
        <v>4.2790824974090134</v>
      </c>
      <c r="U16" s="13">
        <v>3.2555860179289291</v>
      </c>
      <c r="W16" s="6">
        <v>2013</v>
      </c>
      <c r="X16" s="15">
        <v>7.8516781918311969</v>
      </c>
      <c r="Y16" s="15">
        <v>9.1945873829613962</v>
      </c>
      <c r="Z16" s="15">
        <v>6.9037421513819659</v>
      </c>
      <c r="AA16" s="15">
        <v>8.8787117203609824</v>
      </c>
      <c r="AB16" s="15">
        <v>6.2528225793689316</v>
      </c>
      <c r="AC16" s="15">
        <v>6.4503513179407728</v>
      </c>
      <c r="AD16" s="15">
        <v>9.4127895053472077</v>
      </c>
      <c r="AE16" s="15">
        <v>6.0337867292699494</v>
      </c>
      <c r="AF16" s="15">
        <v>6.8331497479722643</v>
      </c>
      <c r="AG16" s="15">
        <v>6.2108044836324083</v>
      </c>
      <c r="AH16" s="15">
        <v>2.3318548669935879</v>
      </c>
      <c r="AI16" s="15">
        <v>8.9153600327203399</v>
      </c>
      <c r="AK16" s="6">
        <v>2013</v>
      </c>
      <c r="AL16" s="50">
        <v>7.1058032258150829</v>
      </c>
      <c r="AM16" s="15">
        <v>7.9833359087248512</v>
      </c>
      <c r="AN16" s="15">
        <v>7.1939618725568941</v>
      </c>
      <c r="AO16" s="15">
        <v>7.4265753275298065</v>
      </c>
      <c r="AP16" s="15">
        <v>5.819339794448779</v>
      </c>
    </row>
    <row r="17" spans="1:42" s="4" customFormat="1" ht="15.75" x14ac:dyDescent="0.25">
      <c r="A17" s="19">
        <v>23</v>
      </c>
      <c r="B17" s="9">
        <f t="shared" si="3"/>
        <v>2004</v>
      </c>
      <c r="C17" s="10">
        <v>38292</v>
      </c>
      <c r="D17" s="15">
        <v>8.5628032442088333</v>
      </c>
      <c r="E17" s="15">
        <v>6.6963052317707605</v>
      </c>
      <c r="F17" s="15">
        <v>4.8837069785963969</v>
      </c>
      <c r="G17" s="15">
        <v>5.2145016474110673</v>
      </c>
      <c r="H17" s="15">
        <v>0.89052358800510412</v>
      </c>
      <c r="I17" s="15">
        <v>9.9874051251766822</v>
      </c>
      <c r="J17" s="15">
        <v>6.7854903497116315</v>
      </c>
      <c r="K17" s="15">
        <v>3.6185729818251176</v>
      </c>
      <c r="L17" s="15">
        <v>2.4322099159065105</v>
      </c>
      <c r="M17" s="15">
        <v>6.47399571032431</v>
      </c>
      <c r="N17" s="15">
        <v>0.44532483889002294</v>
      </c>
      <c r="O17" s="15">
        <v>2.371012719662196</v>
      </c>
      <c r="P17" s="17"/>
      <c r="Q17" s="46">
        <v>4.8634876942907193</v>
      </c>
      <c r="R17" s="13">
        <v>6.7142718181919969</v>
      </c>
      <c r="S17" s="13">
        <v>5.3641434535309509</v>
      </c>
      <c r="T17" s="13">
        <v>4.2787577491477533</v>
      </c>
      <c r="U17" s="13">
        <v>3.0967777562921763</v>
      </c>
      <c r="W17" s="8">
        <v>2014</v>
      </c>
      <c r="X17" s="15">
        <v>5.6354531178826761</v>
      </c>
      <c r="Y17" s="15">
        <v>8.9413968889269242</v>
      </c>
      <c r="Z17" s="15">
        <v>4.4625022535082373</v>
      </c>
      <c r="AA17" s="15">
        <v>5.650952529266724</v>
      </c>
      <c r="AB17" s="15">
        <v>5.2033825713946076</v>
      </c>
      <c r="AC17" s="15">
        <v>7.8082908539632756</v>
      </c>
      <c r="AD17" s="15">
        <v>9.8988717094895087</v>
      </c>
      <c r="AE17" s="15">
        <v>7.6983609443167822</v>
      </c>
      <c r="AF17" s="15">
        <v>4.7880678296032881</v>
      </c>
      <c r="AG17" s="15">
        <v>6.7782920334111276</v>
      </c>
      <c r="AH17" s="15">
        <v>1.1584340222091809</v>
      </c>
      <c r="AI17" s="15">
        <v>9.7766286206729998</v>
      </c>
      <c r="AK17" s="8">
        <v>2014</v>
      </c>
      <c r="AL17" s="50">
        <v>6.4833861145537783</v>
      </c>
      <c r="AM17" s="15">
        <v>6.346450753439278</v>
      </c>
      <c r="AN17" s="15">
        <v>6.2208753182082042</v>
      </c>
      <c r="AO17" s="15">
        <v>7.461766827803193</v>
      </c>
      <c r="AP17" s="15">
        <v>5.9044515587644355</v>
      </c>
    </row>
    <row r="18" spans="1:42" s="4" customFormat="1" ht="15.75" x14ac:dyDescent="0.25">
      <c r="A18" s="18">
        <v>24</v>
      </c>
      <c r="B18" s="6">
        <f t="shared" si="3"/>
        <v>2004</v>
      </c>
      <c r="C18" s="7">
        <v>38322</v>
      </c>
      <c r="D18" s="15">
        <v>8.316874340944775</v>
      </c>
      <c r="E18" s="15">
        <v>6.5826828821585117</v>
      </c>
      <c r="F18" s="15">
        <v>4.4032535259167345</v>
      </c>
      <c r="G18" s="15">
        <v>4.5417741884052054</v>
      </c>
      <c r="H18" s="15">
        <v>1.0276541895017883</v>
      </c>
      <c r="I18" s="15">
        <v>9.9782642336194911</v>
      </c>
      <c r="J18" s="15">
        <v>6.8462910353985134</v>
      </c>
      <c r="K18" s="15">
        <v>3.4942631253579752</v>
      </c>
      <c r="L18" s="15">
        <v>2.3772948779678851</v>
      </c>
      <c r="M18" s="15">
        <v>6.3058602796152519</v>
      </c>
      <c r="N18" s="15">
        <v>0.46476072538383639</v>
      </c>
      <c r="O18" s="15">
        <v>2.1103555693301486</v>
      </c>
      <c r="P18" s="17"/>
      <c r="Q18" s="46">
        <v>4.7041107478000095</v>
      </c>
      <c r="R18" s="13">
        <v>6.4342702496733404</v>
      </c>
      <c r="S18" s="13">
        <v>5.182564203842162</v>
      </c>
      <c r="T18" s="13">
        <v>4.2392830129081247</v>
      </c>
      <c r="U18" s="13">
        <v>2.9603255247764122</v>
      </c>
      <c r="W18" s="6">
        <v>2015</v>
      </c>
      <c r="X18" s="15">
        <v>1.1487980884630413</v>
      </c>
      <c r="Y18" s="15">
        <v>5.985865048692836</v>
      </c>
      <c r="Z18" s="15">
        <v>1.1782069656655934</v>
      </c>
      <c r="AA18" s="15">
        <v>3.3446540186790941</v>
      </c>
      <c r="AB18" s="15">
        <v>2.0786189144980796</v>
      </c>
      <c r="AC18" s="15">
        <v>9.4091716971978094</v>
      </c>
      <c r="AD18" s="15">
        <v>7.9647904806536021</v>
      </c>
      <c r="AE18" s="15">
        <v>5.3998265019169374</v>
      </c>
      <c r="AF18" s="15">
        <v>2.1919265201933542</v>
      </c>
      <c r="AG18" s="15">
        <v>8.9334265795697423</v>
      </c>
      <c r="AH18" s="15">
        <v>0.35934873630580677</v>
      </c>
      <c r="AI18" s="15">
        <v>6.5036494822295294</v>
      </c>
      <c r="AK18" s="6">
        <v>2015</v>
      </c>
      <c r="AL18" s="50">
        <v>4.5415235861721195</v>
      </c>
      <c r="AM18" s="15">
        <v>2.7709567009404901</v>
      </c>
      <c r="AN18" s="15">
        <v>4.9441482101249932</v>
      </c>
      <c r="AO18" s="15">
        <v>5.1855145009212977</v>
      </c>
      <c r="AP18" s="15">
        <v>5.2654749327016921</v>
      </c>
    </row>
    <row r="19" spans="1:42" s="4" customFormat="1" ht="15.75" x14ac:dyDescent="0.25">
      <c r="A19" s="19">
        <v>25</v>
      </c>
      <c r="B19" s="9">
        <f t="shared" si="3"/>
        <v>2005</v>
      </c>
      <c r="C19" s="10">
        <v>38353</v>
      </c>
      <c r="D19" s="15">
        <v>7.9796950251096117</v>
      </c>
      <c r="E19" s="15">
        <v>6.4725955773468833</v>
      </c>
      <c r="F19" s="15">
        <v>3.8562812753359399</v>
      </c>
      <c r="G19" s="15">
        <v>3.9319045310244389</v>
      </c>
      <c r="H19" s="15">
        <v>1.1490115121708504</v>
      </c>
      <c r="I19" s="15">
        <v>9.9943798107254747</v>
      </c>
      <c r="J19" s="15">
        <v>6.9315388566600875</v>
      </c>
      <c r="K19" s="15">
        <v>3.2960201354365632</v>
      </c>
      <c r="L19" s="15">
        <v>2.1970194526735156</v>
      </c>
      <c r="M19" s="15">
        <v>6.1454739578113511</v>
      </c>
      <c r="N19" s="15">
        <v>0.50107698972239356</v>
      </c>
      <c r="O19" s="15">
        <v>2.002999577834911</v>
      </c>
      <c r="P19" s="17"/>
      <c r="Q19" s="46">
        <v>4.5381663918210018</v>
      </c>
      <c r="R19" s="13">
        <v>6.102857292597478</v>
      </c>
      <c r="S19" s="13">
        <v>5.0250986179735877</v>
      </c>
      <c r="T19" s="13">
        <v>4.1415261482567223</v>
      </c>
      <c r="U19" s="13">
        <v>2.8831835084562183</v>
      </c>
      <c r="W19" s="9">
        <v>2016</v>
      </c>
      <c r="X19" s="15">
        <v>1.4165352580274533</v>
      </c>
      <c r="Y19" s="15">
        <v>3.2860279751448491</v>
      </c>
      <c r="Z19" s="15">
        <v>1.4322485408649384</v>
      </c>
      <c r="AA19" s="15">
        <v>0.84641138831579898</v>
      </c>
      <c r="AB19" s="15">
        <v>0.85662697551205946</v>
      </c>
      <c r="AC19" s="15">
        <v>7.5219575902175144</v>
      </c>
      <c r="AD19" s="15">
        <v>4.2905760438620097</v>
      </c>
      <c r="AE19" s="15">
        <v>2.0461752378435194</v>
      </c>
      <c r="AF19" s="15">
        <v>2.3449522796815558</v>
      </c>
      <c r="AG19" s="15">
        <v>9.3414289227307279</v>
      </c>
      <c r="AH19" s="15">
        <v>1.023444150630255</v>
      </c>
      <c r="AI19" s="15">
        <v>2.1481584952906347</v>
      </c>
      <c r="AK19" s="9">
        <v>2016</v>
      </c>
      <c r="AL19" s="50">
        <v>3.0462119048434428</v>
      </c>
      <c r="AM19" s="15">
        <v>2.0449372580124137</v>
      </c>
      <c r="AN19" s="15">
        <v>3.0749986513484573</v>
      </c>
      <c r="AO19" s="15">
        <v>2.8939011871290288</v>
      </c>
      <c r="AP19" s="15">
        <v>4.1710105228838721</v>
      </c>
    </row>
    <row r="20" spans="1:42" s="4" customFormat="1" ht="15.75" x14ac:dyDescent="0.25">
      <c r="A20" s="18">
        <v>26</v>
      </c>
      <c r="B20" s="6">
        <f t="shared" si="3"/>
        <v>2005</v>
      </c>
      <c r="C20" s="7">
        <v>38384</v>
      </c>
      <c r="D20" s="15">
        <v>7.5721402871987795</v>
      </c>
      <c r="E20" s="15">
        <v>6.3584974619656869</v>
      </c>
      <c r="F20" s="15">
        <v>3.3153006577690554</v>
      </c>
      <c r="G20" s="15">
        <v>3.3995755872012312</v>
      </c>
      <c r="H20" s="15">
        <v>1.2465414962847678</v>
      </c>
      <c r="I20" s="15">
        <v>10</v>
      </c>
      <c r="J20" s="15">
        <v>7.0151655074481853</v>
      </c>
      <c r="K20" s="15">
        <v>3.0583161773743535</v>
      </c>
      <c r="L20" s="15">
        <v>1.9164824055349645</v>
      </c>
      <c r="M20" s="15">
        <v>6.043928013592601</v>
      </c>
      <c r="N20" s="15">
        <v>0.55818326974230603</v>
      </c>
      <c r="O20" s="15">
        <v>2.021821989820844</v>
      </c>
      <c r="P20" s="17"/>
      <c r="Q20" s="46">
        <v>4.3754960711610638</v>
      </c>
      <c r="R20" s="13">
        <v>5.7486461356445071</v>
      </c>
      <c r="S20" s="13">
        <v>4.8820390278286663</v>
      </c>
      <c r="T20" s="13">
        <v>3.9966546967858343</v>
      </c>
      <c r="U20" s="13">
        <v>2.8746444243852505</v>
      </c>
      <c r="W20" s="6">
        <v>2017</v>
      </c>
      <c r="X20" s="15">
        <v>3.8707077302496642</v>
      </c>
      <c r="Y20" s="15">
        <v>4.5906646709208374</v>
      </c>
      <c r="Z20" s="15">
        <v>4.6728196659046235</v>
      </c>
      <c r="AA20" s="15">
        <v>4.4679063639982228</v>
      </c>
      <c r="AB20" s="15">
        <v>2.018936664984615</v>
      </c>
      <c r="AC20" s="15">
        <v>4.2646909672408508</v>
      </c>
      <c r="AD20" s="15">
        <v>2.514978247358393</v>
      </c>
      <c r="AE20" s="15">
        <v>1.861409470875337</v>
      </c>
      <c r="AF20" s="15">
        <v>4.9910641844887103</v>
      </c>
      <c r="AG20" s="15">
        <v>6.9125494074573206</v>
      </c>
      <c r="AH20" s="15">
        <v>2.2102193882541701</v>
      </c>
      <c r="AI20" s="15">
        <v>1.7280820146264848</v>
      </c>
      <c r="AK20" s="6">
        <v>2017</v>
      </c>
      <c r="AL20" s="50">
        <v>3.6753357313632691</v>
      </c>
      <c r="AM20" s="15">
        <v>4.3780640223583758</v>
      </c>
      <c r="AN20" s="15">
        <v>3.5838446654078964</v>
      </c>
      <c r="AO20" s="15">
        <v>3.1224839675741474</v>
      </c>
      <c r="AP20" s="15">
        <v>3.616950270112659</v>
      </c>
    </row>
    <row r="21" spans="1:42" s="4" customFormat="1" ht="15.75" x14ac:dyDescent="0.25">
      <c r="A21" s="19">
        <v>27</v>
      </c>
      <c r="B21" s="9">
        <f t="shared" si="3"/>
        <v>2005</v>
      </c>
      <c r="C21" s="10">
        <v>38412</v>
      </c>
      <c r="D21" s="15">
        <v>7.1189247180291604</v>
      </c>
      <c r="E21" s="15">
        <v>6.2124705527563844</v>
      </c>
      <c r="F21" s="15">
        <v>2.8471790680495261</v>
      </c>
      <c r="G21" s="15">
        <v>2.9310487918085197</v>
      </c>
      <c r="H21" s="15">
        <v>1.4214226277339679</v>
      </c>
      <c r="I21" s="15">
        <v>9.9493044883062787</v>
      </c>
      <c r="J21" s="15">
        <v>7.0629222033191841</v>
      </c>
      <c r="K21" s="15">
        <v>2.8288087140943037</v>
      </c>
      <c r="L21" s="15">
        <v>1.5595465517869844</v>
      </c>
      <c r="M21" s="15">
        <v>6.0187163258919121</v>
      </c>
      <c r="N21" s="15">
        <v>0.60086489888729655</v>
      </c>
      <c r="O21" s="15">
        <v>2.1328351739668512</v>
      </c>
      <c r="P21" s="17"/>
      <c r="Q21" s="46">
        <v>4.223670342885864</v>
      </c>
      <c r="R21" s="13">
        <v>5.3928581129450244</v>
      </c>
      <c r="S21" s="13">
        <v>4.767258635949589</v>
      </c>
      <c r="T21" s="13">
        <v>3.8170924897334912</v>
      </c>
      <c r="U21" s="13">
        <v>2.9174721329153535</v>
      </c>
      <c r="W21" s="6">
        <v>2018</v>
      </c>
      <c r="X21" s="15">
        <v>5.2750019330354556</v>
      </c>
      <c r="Y21" s="15">
        <v>6.0129847405742716</v>
      </c>
      <c r="Z21" s="15">
        <v>5.549025465456431</v>
      </c>
      <c r="AA21" s="15">
        <v>6.7501890580303696</v>
      </c>
      <c r="AB21" s="15">
        <v>2.8614246931232792</v>
      </c>
      <c r="AC21" s="15">
        <v>3.8111787304375624</v>
      </c>
      <c r="AD21" s="15">
        <v>3.1040624840254023</v>
      </c>
      <c r="AE21" s="15">
        <v>2.3753421275370163</v>
      </c>
      <c r="AF21" s="15">
        <v>6.1122518222058675</v>
      </c>
      <c r="AG21" s="15">
        <v>6.7544043067893824</v>
      </c>
      <c r="AH21" s="15">
        <v>3.5283608422993491</v>
      </c>
      <c r="AI21" s="15">
        <v>2.0703349433434242</v>
      </c>
      <c r="AK21" s="6">
        <v>2018</v>
      </c>
      <c r="AL21" s="50">
        <v>4.5170467622381505</v>
      </c>
      <c r="AM21" s="15">
        <v>5.6123373796887188</v>
      </c>
      <c r="AN21" s="15">
        <v>4.4742641605304021</v>
      </c>
      <c r="AO21" s="15">
        <v>3.863885477922762</v>
      </c>
      <c r="AP21" s="15">
        <v>4.1177000308107186</v>
      </c>
    </row>
    <row r="22" spans="1:42" s="4" customFormat="1" ht="15.75" x14ac:dyDescent="0.25">
      <c r="A22" s="18">
        <v>28</v>
      </c>
      <c r="B22" s="6">
        <f t="shared" si="3"/>
        <v>2005</v>
      </c>
      <c r="C22" s="7">
        <v>38443</v>
      </c>
      <c r="D22" s="15">
        <v>6.6432168693960367</v>
      </c>
      <c r="E22" s="15">
        <v>6.014717852071465</v>
      </c>
      <c r="F22" s="15">
        <v>2.4875767057367755</v>
      </c>
      <c r="G22" s="15">
        <v>2.546272694852711</v>
      </c>
      <c r="H22" s="15">
        <v>1.718696119076534</v>
      </c>
      <c r="I22" s="15">
        <v>9.841060131452263</v>
      </c>
      <c r="J22" s="15">
        <v>7.0525673427037781</v>
      </c>
      <c r="K22" s="15">
        <v>2.6290614730535089</v>
      </c>
      <c r="L22" s="15">
        <v>1.147687536755029</v>
      </c>
      <c r="M22" s="15">
        <v>6.0153865586990101</v>
      </c>
      <c r="N22" s="15">
        <v>0.61358241951777404</v>
      </c>
      <c r="O22" s="15">
        <v>2.3030744270723607</v>
      </c>
      <c r="P22" s="17"/>
      <c r="Q22" s="46">
        <v>4.0844083441989367</v>
      </c>
      <c r="R22" s="13">
        <v>5.0485038090680918</v>
      </c>
      <c r="S22" s="13">
        <v>4.7020096484605025</v>
      </c>
      <c r="T22" s="13">
        <v>3.6097721175041055</v>
      </c>
      <c r="U22" s="13">
        <v>2.9773478017630484</v>
      </c>
      <c r="W22" s="6">
        <v>2019</v>
      </c>
      <c r="X22" s="15">
        <v>5.7621806554319361</v>
      </c>
      <c r="Y22" s="15">
        <v>6.8506660118754299</v>
      </c>
      <c r="Z22" s="15">
        <v>6.6164090754797522</v>
      </c>
      <c r="AA22" s="15">
        <v>7.0059363838584297</v>
      </c>
      <c r="AB22" s="15">
        <v>3.7286752170487154</v>
      </c>
      <c r="AC22" s="15">
        <v>2.6029511710623923</v>
      </c>
      <c r="AD22" s="15">
        <v>3.5763449380803638</v>
      </c>
      <c r="AE22" s="15">
        <v>3.5190333179965312</v>
      </c>
      <c r="AF22" s="15">
        <v>7.3528028730379162</v>
      </c>
      <c r="AG22" s="15">
        <v>6.1865369386014883</v>
      </c>
      <c r="AH22" s="15">
        <v>3.79456478588749</v>
      </c>
      <c r="AI22" s="15">
        <v>2.7382049362172154</v>
      </c>
      <c r="AK22" s="6">
        <v>2019</v>
      </c>
      <c r="AL22" s="50">
        <v>4.9778588587148045</v>
      </c>
      <c r="AM22" s="15">
        <v>6.4097519142623733</v>
      </c>
      <c r="AN22" s="15">
        <v>4.4458542573231794</v>
      </c>
      <c r="AO22" s="15">
        <v>4.8160603763716034</v>
      </c>
      <c r="AP22" s="15">
        <v>4.2397688869020644</v>
      </c>
    </row>
    <row r="23" spans="1:42" s="4" customFormat="1" ht="15.75" x14ac:dyDescent="0.25">
      <c r="A23" s="19">
        <v>29</v>
      </c>
      <c r="B23" s="9">
        <f t="shared" si="3"/>
        <v>2005</v>
      </c>
      <c r="C23" s="10">
        <v>38473</v>
      </c>
      <c r="D23" s="15">
        <v>6.1662495160687678</v>
      </c>
      <c r="E23" s="15">
        <v>5.7575179119676179</v>
      </c>
      <c r="F23" s="15">
        <v>2.2553084596396236</v>
      </c>
      <c r="G23" s="15">
        <v>2.241373038791326</v>
      </c>
      <c r="H23" s="15">
        <v>2.1082716385388318</v>
      </c>
      <c r="I23" s="15">
        <v>9.657865779747512</v>
      </c>
      <c r="J23" s="15">
        <v>6.9792631002679304</v>
      </c>
      <c r="K23" s="15">
        <v>2.4772243607011881</v>
      </c>
      <c r="L23" s="15">
        <v>0.74187079683433477</v>
      </c>
      <c r="M23" s="15">
        <v>6.0001661687556496</v>
      </c>
      <c r="N23" s="15">
        <v>0.60651765100015387</v>
      </c>
      <c r="O23" s="15">
        <v>2.5027466981044881</v>
      </c>
      <c r="P23" s="17"/>
      <c r="Q23" s="46">
        <v>3.957864593368118</v>
      </c>
      <c r="R23" s="13">
        <v>4.7263586292253361</v>
      </c>
      <c r="S23" s="13">
        <v>4.6691701523592233</v>
      </c>
      <c r="T23" s="13">
        <v>3.3994527526011509</v>
      </c>
      <c r="U23" s="13">
        <v>3.0364768392867636</v>
      </c>
      <c r="W23" s="6">
        <v>2020</v>
      </c>
      <c r="X23" s="15">
        <v>3.9150109906318562</v>
      </c>
      <c r="Y23" s="15">
        <v>3.3118820604560457</v>
      </c>
      <c r="Z23" s="15">
        <v>9.3744205902695246</v>
      </c>
      <c r="AA23" s="15">
        <v>8.3440986368141505</v>
      </c>
      <c r="AB23" s="15">
        <v>5.0419931495159229</v>
      </c>
      <c r="AC23" s="15">
        <v>0.51455909962334434</v>
      </c>
      <c r="AD23" s="15">
        <v>1.7279677547736163</v>
      </c>
      <c r="AE23" s="15">
        <v>1.9385398630166868</v>
      </c>
      <c r="AF23" s="15">
        <v>9.5900712591778774</v>
      </c>
      <c r="AG23" s="15">
        <v>3.6984873410012571</v>
      </c>
      <c r="AH23" s="15">
        <v>4.3689371406221751</v>
      </c>
      <c r="AI23" s="15">
        <v>4.2449317010152221</v>
      </c>
      <c r="AK23" s="6">
        <v>2020</v>
      </c>
      <c r="AL23" s="50">
        <v>4.672574965576473</v>
      </c>
      <c r="AM23" s="15">
        <v>5.5337712137858093</v>
      </c>
      <c r="AN23" s="15">
        <v>4.6335502953178054</v>
      </c>
      <c r="AO23" s="15">
        <v>4.4188596256560606</v>
      </c>
      <c r="AP23" s="15">
        <v>4.1041187275462185</v>
      </c>
    </row>
    <row r="24" spans="1:42" s="4" customFormat="1" ht="15.75" x14ac:dyDescent="0.25">
      <c r="A24" s="18">
        <v>30</v>
      </c>
      <c r="B24" s="6">
        <f t="shared" si="3"/>
        <v>2005</v>
      </c>
      <c r="C24" s="7">
        <v>38504</v>
      </c>
      <c r="D24" s="15">
        <v>5.7162758477080944</v>
      </c>
      <c r="E24" s="15">
        <v>5.4778320489593657</v>
      </c>
      <c r="F24" s="15">
        <v>2.1265111500813347</v>
      </c>
      <c r="G24" s="15">
        <v>2.0259487658845932</v>
      </c>
      <c r="H24" s="15">
        <v>2.602869259068366</v>
      </c>
      <c r="I24" s="15">
        <v>9.4345910469873715</v>
      </c>
      <c r="J24" s="15">
        <v>6.8587302554846952</v>
      </c>
      <c r="K24" s="15">
        <v>2.3768881207542543</v>
      </c>
      <c r="L24" s="15">
        <v>0.3902198824488996</v>
      </c>
      <c r="M24" s="15">
        <v>5.9941065046693129</v>
      </c>
      <c r="N24" s="15">
        <v>0.60373833067618421</v>
      </c>
      <c r="O24" s="15">
        <v>2.709999557855709</v>
      </c>
      <c r="P24" s="17"/>
      <c r="Q24" s="46">
        <v>3.8598092308815151</v>
      </c>
      <c r="R24" s="13">
        <v>4.4402063489162655</v>
      </c>
      <c r="S24" s="13">
        <v>4.6878030239801101</v>
      </c>
      <c r="T24" s="13">
        <v>3.20861275289595</v>
      </c>
      <c r="U24" s="13">
        <v>3.1026147977337355</v>
      </c>
      <c r="W24" s="6">
        <v>2021</v>
      </c>
      <c r="X24" s="15">
        <v>5.5610252772932398</v>
      </c>
      <c r="Y24" s="15">
        <v>6.7407734499731156</v>
      </c>
      <c r="Z24" s="15">
        <v>6.110074109637047</v>
      </c>
      <c r="AA24" s="15">
        <v>8.3753519987475169</v>
      </c>
      <c r="AB24" s="15">
        <v>7.2115296977930434</v>
      </c>
      <c r="AC24" s="15">
        <v>4.4690578929495075</v>
      </c>
      <c r="AD24" s="15">
        <v>1.7161922402509138</v>
      </c>
      <c r="AE24" s="15">
        <v>0.58009041238312598</v>
      </c>
      <c r="AF24" s="15">
        <v>6.7401620715601993</v>
      </c>
      <c r="AG24" s="15">
        <v>0.99888731473358039</v>
      </c>
      <c r="AH24" s="15">
        <v>7.6056951966410997</v>
      </c>
      <c r="AI24" s="15">
        <v>3.9242712918765594</v>
      </c>
      <c r="AK24" s="6">
        <v>2021</v>
      </c>
      <c r="AL24" s="50">
        <v>5.0027592461532464</v>
      </c>
      <c r="AM24" s="15">
        <v>6.1372909456344678</v>
      </c>
      <c r="AN24" s="15">
        <v>6.685313196496689</v>
      </c>
      <c r="AO24" s="15">
        <v>3.01214824139808</v>
      </c>
      <c r="AP24" s="15">
        <v>4.1762846010837471</v>
      </c>
    </row>
    <row r="25" spans="1:42" s="4" customFormat="1" ht="15.75" x14ac:dyDescent="0.25">
      <c r="A25" s="19">
        <v>31</v>
      </c>
      <c r="B25" s="9">
        <f t="shared" si="3"/>
        <v>2005</v>
      </c>
      <c r="C25" s="10">
        <v>38534</v>
      </c>
      <c r="D25" s="15">
        <v>5.3265767400770878</v>
      </c>
      <c r="E25" s="15">
        <v>5.2293065639736636</v>
      </c>
      <c r="F25" s="15">
        <v>2.0739926230014145</v>
      </c>
      <c r="G25" s="15">
        <v>1.9063820754726832</v>
      </c>
      <c r="H25" s="15">
        <v>3.0830252172462198</v>
      </c>
      <c r="I25" s="15">
        <v>9.2201391158686832</v>
      </c>
      <c r="J25" s="15">
        <v>6.7277235600652467</v>
      </c>
      <c r="K25" s="15">
        <v>2.2695842114784415</v>
      </c>
      <c r="L25" s="15">
        <v>0.13348757060683805</v>
      </c>
      <c r="M25" s="15">
        <v>6.04323647948085</v>
      </c>
      <c r="N25" s="15">
        <v>0.61366784790472284</v>
      </c>
      <c r="O25" s="15">
        <v>2.9103494958657579</v>
      </c>
      <c r="P25" s="17"/>
      <c r="Q25" s="46">
        <v>3.7947892917534674</v>
      </c>
      <c r="R25" s="13">
        <v>4.2099586423507223</v>
      </c>
      <c r="S25" s="13">
        <v>4.7365154695291958</v>
      </c>
      <c r="T25" s="13">
        <v>3.0435984473835092</v>
      </c>
      <c r="U25" s="13">
        <v>3.1890846077504436</v>
      </c>
      <c r="W25" s="6">
        <v>2022</v>
      </c>
      <c r="X25" s="15">
        <v>5.7915157910023716</v>
      </c>
      <c r="Y25" s="15">
        <v>8.4968145179860404</v>
      </c>
      <c r="Z25" s="15">
        <v>0.56724916067380216</v>
      </c>
      <c r="AA25" s="15">
        <v>1.4536488675280104</v>
      </c>
      <c r="AB25" s="15">
        <v>5.2677192302033768</v>
      </c>
      <c r="AC25" s="15">
        <v>7.5397785355668887</v>
      </c>
      <c r="AD25" s="15">
        <v>6.6705850605985555</v>
      </c>
      <c r="AE25" s="15">
        <v>5.5774452816841205</v>
      </c>
      <c r="AF25" s="15">
        <v>2.4146314629984218</v>
      </c>
      <c r="AG25" s="15">
        <v>4.5836825134701815</v>
      </c>
      <c r="AH25" s="15">
        <v>6.6489112433967756</v>
      </c>
      <c r="AI25" s="15">
        <v>3.3000554654718948</v>
      </c>
      <c r="AK25" s="6">
        <v>2022</v>
      </c>
      <c r="AL25" s="50">
        <v>4.8593364275483699</v>
      </c>
      <c r="AM25" s="15">
        <v>4.9518598232207367</v>
      </c>
      <c r="AN25" s="15">
        <v>4.753715544432759</v>
      </c>
      <c r="AO25" s="15">
        <v>4.8875539350936998</v>
      </c>
      <c r="AP25" s="15">
        <v>4.8442164074462841</v>
      </c>
    </row>
    <row r="26" spans="1:42" s="4" customFormat="1" ht="15.75" x14ac:dyDescent="0.25">
      <c r="A26" s="18">
        <v>32</v>
      </c>
      <c r="B26" s="6">
        <f t="shared" si="3"/>
        <v>2005</v>
      </c>
      <c r="C26" s="7">
        <v>38565</v>
      </c>
      <c r="D26" s="15">
        <v>5.0250563146771352</v>
      </c>
      <c r="E26" s="15">
        <v>5.0390132518963231</v>
      </c>
      <c r="F26" s="15">
        <v>2.0894108791437005</v>
      </c>
      <c r="G26" s="15">
        <v>1.8764230785261433</v>
      </c>
      <c r="H26" s="15">
        <v>3.5186772502845058</v>
      </c>
      <c r="I26" s="15">
        <v>9.0299804998779241</v>
      </c>
      <c r="J26" s="15">
        <v>6.6297812413304964</v>
      </c>
      <c r="K26" s="15">
        <v>2.1491050131195744</v>
      </c>
      <c r="L26" s="15">
        <v>0</v>
      </c>
      <c r="M26" s="15">
        <v>6.1733820178324681</v>
      </c>
      <c r="N26" s="15">
        <v>0.62721406244086941</v>
      </c>
      <c r="O26" s="15">
        <v>3.0999318714858193</v>
      </c>
      <c r="P26" s="17"/>
      <c r="Q26" s="46">
        <v>3.7714979567179134</v>
      </c>
      <c r="R26" s="13">
        <v>4.0511601485723867</v>
      </c>
      <c r="S26" s="13">
        <v>4.8083602762295241</v>
      </c>
      <c r="T26" s="13">
        <v>2.926295418150024</v>
      </c>
      <c r="U26" s="13">
        <v>3.3001759839197189</v>
      </c>
    </row>
    <row r="27" spans="1:42" s="4" customFormat="1" ht="15.75" x14ac:dyDescent="0.25">
      <c r="A27" s="19">
        <v>33</v>
      </c>
      <c r="B27" s="9">
        <f t="shared" si="3"/>
        <v>2005</v>
      </c>
      <c r="C27" s="10">
        <v>38596</v>
      </c>
      <c r="D27" s="15">
        <v>4.829772001233624</v>
      </c>
      <c r="E27" s="15">
        <v>4.9108596982310555</v>
      </c>
      <c r="F27" s="15">
        <v>2.1915842996018315</v>
      </c>
      <c r="G27" s="15">
        <v>1.9343236960411136</v>
      </c>
      <c r="H27" s="15">
        <v>3.9504558311107054</v>
      </c>
      <c r="I27" s="15">
        <v>8.8593763140253898</v>
      </c>
      <c r="J27" s="15">
        <v>6.6023502532559899</v>
      </c>
      <c r="K27" s="15">
        <v>2.0045704681528416</v>
      </c>
      <c r="L27" s="15">
        <v>2.0392660209422916E-2</v>
      </c>
      <c r="M27" s="15">
        <v>6.3926267095228919</v>
      </c>
      <c r="N27" s="15">
        <v>0.6360134303399666</v>
      </c>
      <c r="O27" s="15">
        <v>3.2760905134029761</v>
      </c>
      <c r="P27" s="17"/>
      <c r="Q27" s="46">
        <v>3.8007013229273174</v>
      </c>
      <c r="R27" s="13">
        <v>3.9774053330221704</v>
      </c>
      <c r="S27" s="13">
        <v>4.9147186137257366</v>
      </c>
      <c r="T27" s="13">
        <v>2.8757711272060846</v>
      </c>
      <c r="U27" s="13">
        <v>3.4349102177552786</v>
      </c>
    </row>
    <row r="28" spans="1:42" s="4" customFormat="1" ht="15.75" x14ac:dyDescent="0.25">
      <c r="A28" s="18">
        <v>34</v>
      </c>
      <c r="B28" s="6">
        <f t="shared" si="3"/>
        <v>2005</v>
      </c>
      <c r="C28" s="7">
        <v>38626</v>
      </c>
      <c r="D28" s="15">
        <v>4.7648931762853852</v>
      </c>
      <c r="E28" s="15">
        <v>4.8695979197816044</v>
      </c>
      <c r="F28" s="15">
        <v>2.3958689310626164</v>
      </c>
      <c r="G28" s="15">
        <v>2.0323578745196755</v>
      </c>
      <c r="H28" s="15">
        <v>4.4315792344578293</v>
      </c>
      <c r="I28" s="15">
        <v>8.6754317552321858</v>
      </c>
      <c r="J28" s="15">
        <v>6.6526357643293821</v>
      </c>
      <c r="K28" s="15">
        <v>1.8465633222871274</v>
      </c>
      <c r="L28" s="15">
        <v>0.20593554781042012</v>
      </c>
      <c r="M28" s="15">
        <v>6.6867224067188413</v>
      </c>
      <c r="N28" s="15">
        <v>0.63589592336654055</v>
      </c>
      <c r="O28" s="15">
        <v>3.4443589650221234</v>
      </c>
      <c r="P28" s="17"/>
      <c r="Q28" s="46">
        <v>3.8868200684061445</v>
      </c>
      <c r="R28" s="13">
        <v>4.0101200090432023</v>
      </c>
      <c r="S28" s="13">
        <v>5.0464562880698969</v>
      </c>
      <c r="T28" s="13">
        <v>2.9017115448089768</v>
      </c>
      <c r="U28" s="13">
        <v>3.5889924317025019</v>
      </c>
    </row>
    <row r="29" spans="1:42" s="4" customFormat="1" ht="15.75" x14ac:dyDescent="0.25">
      <c r="A29" s="19">
        <v>35</v>
      </c>
      <c r="B29" s="9">
        <f t="shared" si="3"/>
        <v>2005</v>
      </c>
      <c r="C29" s="10">
        <v>38657</v>
      </c>
      <c r="D29" s="15">
        <v>4.8153725310445008</v>
      </c>
      <c r="E29" s="15">
        <v>4.9077835624864701</v>
      </c>
      <c r="F29" s="15">
        <v>2.6991836852338351</v>
      </c>
      <c r="G29" s="15">
        <v>2.1325250418727988</v>
      </c>
      <c r="H29" s="15">
        <v>4.9568027680348905</v>
      </c>
      <c r="I29" s="15">
        <v>8.4531223767665615</v>
      </c>
      <c r="J29" s="15">
        <v>6.7583735517773889</v>
      </c>
      <c r="K29" s="15">
        <v>1.7327189773338239</v>
      </c>
      <c r="L29" s="15">
        <v>0.52970734552316734</v>
      </c>
      <c r="M29" s="15">
        <v>6.9922662847067105</v>
      </c>
      <c r="N29" s="15">
        <v>0.63059926943180988</v>
      </c>
      <c r="O29" s="15">
        <v>3.6137812396632514</v>
      </c>
      <c r="P29" s="17"/>
      <c r="Q29" s="46">
        <v>4.0185197194896007</v>
      </c>
      <c r="R29" s="13">
        <v>4.1407799262549352</v>
      </c>
      <c r="S29" s="13">
        <v>5.1808167288914175</v>
      </c>
      <c r="T29" s="13">
        <v>3.0069332915447937</v>
      </c>
      <c r="U29" s="13">
        <v>3.745548931267257</v>
      </c>
    </row>
    <row r="30" spans="1:42" s="4" customFormat="1" ht="15.75" x14ac:dyDescent="0.25">
      <c r="A30" s="18">
        <v>36</v>
      </c>
      <c r="B30" s="6">
        <f t="shared" si="3"/>
        <v>2005</v>
      </c>
      <c r="C30" s="7">
        <v>38687</v>
      </c>
      <c r="D30" s="15">
        <v>4.9640462124545675</v>
      </c>
      <c r="E30" s="15">
        <v>4.9838488570962758</v>
      </c>
      <c r="F30" s="15">
        <v>3.058350642404533</v>
      </c>
      <c r="G30" s="15">
        <v>2.2155303226930938</v>
      </c>
      <c r="H30" s="15">
        <v>5.4541351306830075</v>
      </c>
      <c r="I30" s="15">
        <v>8.2079355958769256</v>
      </c>
      <c r="J30" s="15">
        <v>6.8816895112765959</v>
      </c>
      <c r="K30" s="15">
        <v>1.6390051990334102</v>
      </c>
      <c r="L30" s="15">
        <v>0.9294674040064197</v>
      </c>
      <c r="M30" s="15">
        <v>7.262701747890131</v>
      </c>
      <c r="N30" s="15">
        <v>0.60485984022115202</v>
      </c>
      <c r="O30" s="15">
        <v>3.7874951153718213</v>
      </c>
      <c r="P30" s="17"/>
      <c r="Q30" s="46">
        <v>4.1657554649173276</v>
      </c>
      <c r="R30" s="13">
        <v>4.3354152373184585</v>
      </c>
      <c r="S30" s="13">
        <v>5.2925336830843426</v>
      </c>
      <c r="T30" s="13">
        <v>3.1500540381054756</v>
      </c>
      <c r="U30" s="13">
        <v>3.8850189011610348</v>
      </c>
    </row>
    <row r="31" spans="1:42" s="4" customFormat="1" ht="15.75" x14ac:dyDescent="0.25">
      <c r="A31" s="19">
        <v>37</v>
      </c>
      <c r="B31" s="9">
        <f t="shared" si="3"/>
        <v>2006</v>
      </c>
      <c r="C31" s="10">
        <v>38718</v>
      </c>
      <c r="D31" s="15">
        <v>5.1600880493671148</v>
      </c>
      <c r="E31" s="15">
        <v>5.0504923496862126</v>
      </c>
      <c r="F31" s="15">
        <v>3.4183358730023095</v>
      </c>
      <c r="G31" s="15">
        <v>2.2897452232340174</v>
      </c>
      <c r="H31" s="15">
        <v>5.8173929858284783</v>
      </c>
      <c r="I31" s="15">
        <v>7.9778745727391271</v>
      </c>
      <c r="J31" s="15">
        <v>6.9873065750778807</v>
      </c>
      <c r="K31" s="15">
        <v>1.54887850067318</v>
      </c>
      <c r="L31" s="15">
        <v>1.3415350603917866</v>
      </c>
      <c r="M31" s="15">
        <v>7.4577779068029475</v>
      </c>
      <c r="N31" s="15">
        <v>0.54779053164593183</v>
      </c>
      <c r="O31" s="15">
        <v>3.9589852858952397</v>
      </c>
      <c r="P31" s="17"/>
      <c r="Q31" s="46">
        <v>4.2963502428620179</v>
      </c>
      <c r="R31" s="13">
        <v>4.542972090685212</v>
      </c>
      <c r="S31" s="13">
        <v>5.3616709272672081</v>
      </c>
      <c r="T31" s="13">
        <v>3.2925733787142821</v>
      </c>
      <c r="U31" s="13">
        <v>3.9881845747813731</v>
      </c>
    </row>
    <row r="32" spans="1:42" s="4" customFormat="1" ht="15.75" x14ac:dyDescent="0.25">
      <c r="A32" s="18">
        <v>38</v>
      </c>
      <c r="B32" s="6">
        <f t="shared" si="3"/>
        <v>2006</v>
      </c>
      <c r="C32" s="7">
        <v>38749</v>
      </c>
      <c r="D32" s="15">
        <v>5.3274726078158876</v>
      </c>
      <c r="E32" s="15">
        <v>5.0876419421198182</v>
      </c>
      <c r="F32" s="15">
        <v>3.7279417535975301</v>
      </c>
      <c r="G32" s="15">
        <v>2.365052999313721</v>
      </c>
      <c r="H32" s="15">
        <v>5.9730700173820397</v>
      </c>
      <c r="I32" s="15">
        <v>7.7845343525659434</v>
      </c>
      <c r="J32" s="15">
        <v>7.0530434844839398</v>
      </c>
      <c r="K32" s="15">
        <v>1.4826472727623272</v>
      </c>
      <c r="L32" s="15">
        <v>1.7218508624341875</v>
      </c>
      <c r="M32" s="15">
        <v>7.5422262713007449</v>
      </c>
      <c r="N32" s="15">
        <v>0.46543283917968492</v>
      </c>
      <c r="O32" s="15">
        <v>4.1117960241147316</v>
      </c>
      <c r="P32" s="17"/>
      <c r="Q32" s="46">
        <v>4.3868925355892134</v>
      </c>
      <c r="R32" s="13">
        <v>4.7143521011777452</v>
      </c>
      <c r="S32" s="13">
        <v>5.3742191230872338</v>
      </c>
      <c r="T32" s="13">
        <v>3.4191805398934849</v>
      </c>
      <c r="U32" s="13">
        <v>4.0398183781983876</v>
      </c>
    </row>
    <row r="33" spans="1:21" s="4" customFormat="1" ht="15.75" x14ac:dyDescent="0.25">
      <c r="A33" s="19">
        <v>39</v>
      </c>
      <c r="B33" s="9">
        <f t="shared" si="3"/>
        <v>2006</v>
      </c>
      <c r="C33" s="10">
        <v>38777</v>
      </c>
      <c r="D33" s="15">
        <v>5.4315054958449718</v>
      </c>
      <c r="E33" s="15">
        <v>5.1094613067176908</v>
      </c>
      <c r="F33" s="15">
        <v>3.9547708006722666</v>
      </c>
      <c r="G33" s="15">
        <v>2.4517117467785612</v>
      </c>
      <c r="H33" s="15">
        <v>6.1598069994719751</v>
      </c>
      <c r="I33" s="15">
        <v>7.6340960722834437</v>
      </c>
      <c r="J33" s="15">
        <v>7.0765943755502425</v>
      </c>
      <c r="K33" s="15">
        <v>1.4418606125630871</v>
      </c>
      <c r="L33" s="15">
        <v>2.0512345854357124</v>
      </c>
      <c r="M33" s="15">
        <v>7.505929340136138</v>
      </c>
      <c r="N33" s="15">
        <v>0.38263278166208115</v>
      </c>
      <c r="O33" s="15">
        <v>4.2334331497441688</v>
      </c>
      <c r="P33" s="17"/>
      <c r="Q33" s="46">
        <v>4.4527531055716958</v>
      </c>
      <c r="R33" s="13">
        <v>4.8319125344116429</v>
      </c>
      <c r="S33" s="13">
        <v>5.4152049395113266</v>
      </c>
      <c r="T33" s="13">
        <v>3.5232298578496803</v>
      </c>
      <c r="U33" s="13">
        <v>4.0406650905141293</v>
      </c>
    </row>
    <row r="34" spans="1:21" s="4" customFormat="1" ht="15.75" x14ac:dyDescent="0.25">
      <c r="A34" s="18">
        <v>40</v>
      </c>
      <c r="B34" s="6">
        <f t="shared" si="3"/>
        <v>2006</v>
      </c>
      <c r="C34" s="7">
        <v>38808</v>
      </c>
      <c r="D34" s="15">
        <v>5.4675111144684108</v>
      </c>
      <c r="E34" s="15">
        <v>5.1426015867095298</v>
      </c>
      <c r="F34" s="15">
        <v>4.0969166414265281</v>
      </c>
      <c r="G34" s="15">
        <v>2.5609629608044187</v>
      </c>
      <c r="H34" s="15">
        <v>6.2115035610510771</v>
      </c>
      <c r="I34" s="15">
        <v>7.5423380617269453</v>
      </c>
      <c r="J34" s="15">
        <v>7.0714248702655951</v>
      </c>
      <c r="K34" s="15">
        <v>1.442978860365014</v>
      </c>
      <c r="L34" s="15">
        <v>2.3375839472021855</v>
      </c>
      <c r="M34" s="15">
        <v>7.3687572502948839</v>
      </c>
      <c r="N34" s="15">
        <v>0.31820556173655173</v>
      </c>
      <c r="O34" s="15">
        <v>4.30338192358965</v>
      </c>
      <c r="P34" s="17"/>
      <c r="Q34" s="46">
        <v>4.4886805283033988</v>
      </c>
      <c r="R34" s="13">
        <v>4.9023431142014893</v>
      </c>
      <c r="S34" s="13">
        <v>5.4382681945274802</v>
      </c>
      <c r="T34" s="13">
        <v>3.6173292259442644</v>
      </c>
      <c r="U34" s="13">
        <v>3.9967815785403622</v>
      </c>
    </row>
    <row r="35" spans="1:21" s="4" customFormat="1" ht="15.75" x14ac:dyDescent="0.25">
      <c r="A35" s="19">
        <v>41</v>
      </c>
      <c r="B35" s="9">
        <f t="shared" si="3"/>
        <v>2006</v>
      </c>
      <c r="C35" s="10">
        <v>38838</v>
      </c>
      <c r="D35" s="15">
        <v>5.4568466049341549</v>
      </c>
      <c r="E35" s="15">
        <v>5.1866748215991807</v>
      </c>
      <c r="F35" s="15">
        <v>4.1967684048639349</v>
      </c>
      <c r="G35" s="15">
        <v>2.6762749965407959</v>
      </c>
      <c r="H35" s="15">
        <v>6.0208604324795392</v>
      </c>
      <c r="I35" s="15">
        <v>7.4690803222146052</v>
      </c>
      <c r="J35" s="15">
        <v>7.0624612840590331</v>
      </c>
      <c r="K35" s="15">
        <v>1.5005027219928311</v>
      </c>
      <c r="L35" s="15">
        <v>2.6185380698066925</v>
      </c>
      <c r="M35" s="15">
        <v>7.1695448691052128</v>
      </c>
      <c r="N35" s="15">
        <v>0.2851149084602016</v>
      </c>
      <c r="O35" s="15">
        <v>4.2883461387723072</v>
      </c>
      <c r="P35" s="17"/>
      <c r="Q35" s="46">
        <v>4.4942511312357061</v>
      </c>
      <c r="R35" s="13">
        <v>4.9467632771324235</v>
      </c>
      <c r="S35" s="13">
        <v>5.3887385837449804</v>
      </c>
      <c r="T35" s="13">
        <v>3.7271673586195191</v>
      </c>
      <c r="U35" s="13">
        <v>3.9143353054459076</v>
      </c>
    </row>
    <row r="36" spans="1:21" s="4" customFormat="1" ht="15.75" x14ac:dyDescent="0.25">
      <c r="A36" s="18">
        <v>42</v>
      </c>
      <c r="B36" s="6">
        <f t="shared" si="3"/>
        <v>2006</v>
      </c>
      <c r="C36" s="7">
        <v>38869</v>
      </c>
      <c r="D36" s="15">
        <v>5.4408260317883874</v>
      </c>
      <c r="E36" s="15">
        <v>5.243865053529956</v>
      </c>
      <c r="F36" s="15">
        <v>4.3264249826856176</v>
      </c>
      <c r="G36" s="15">
        <v>2.792008636050491</v>
      </c>
      <c r="H36" s="15">
        <v>5.5847177016200735</v>
      </c>
      <c r="I36" s="15">
        <v>7.3664154090584493</v>
      </c>
      <c r="J36" s="15">
        <v>7.0750801332304398</v>
      </c>
      <c r="K36" s="15">
        <v>1.5623377090448396</v>
      </c>
      <c r="L36" s="15">
        <v>2.9504725724791347</v>
      </c>
      <c r="M36" s="15">
        <v>6.9438623691229751</v>
      </c>
      <c r="N36" s="15">
        <v>0.26890663748875598</v>
      </c>
      <c r="O36" s="15">
        <v>4.1526825544577886</v>
      </c>
      <c r="P36" s="17"/>
      <c r="Q36" s="46">
        <v>4.4756333158797421</v>
      </c>
      <c r="R36" s="13">
        <v>5.00370535600132</v>
      </c>
      <c r="S36" s="13">
        <v>5.2477139155763384</v>
      </c>
      <c r="T36" s="13">
        <v>3.8626301382514718</v>
      </c>
      <c r="U36" s="13">
        <v>3.78848385368984</v>
      </c>
    </row>
    <row r="37" spans="1:21" s="4" customFormat="1" ht="15.75" x14ac:dyDescent="0.25">
      <c r="A37" s="19">
        <v>43</v>
      </c>
      <c r="B37" s="9">
        <f t="shared" si="3"/>
        <v>2006</v>
      </c>
      <c r="C37" s="10">
        <v>38899</v>
      </c>
      <c r="D37" s="15">
        <v>5.4597722193653553</v>
      </c>
      <c r="E37" s="15">
        <v>5.3590226133305388</v>
      </c>
      <c r="F37" s="15">
        <v>4.5280382376138748</v>
      </c>
      <c r="G37" s="15">
        <v>2.9278065092730934</v>
      </c>
      <c r="H37" s="15">
        <v>4.8579141985226819</v>
      </c>
      <c r="I37" s="15">
        <v>7.2061590601690568</v>
      </c>
      <c r="J37" s="15">
        <v>7.1190075178515846</v>
      </c>
      <c r="K37" s="15">
        <v>1.6124557124485288</v>
      </c>
      <c r="L37" s="15">
        <v>3.3610649941799227</v>
      </c>
      <c r="M37" s="15">
        <v>6.7158524979706513</v>
      </c>
      <c r="N37" s="15">
        <v>0.25917134503516531</v>
      </c>
      <c r="O37" s="15">
        <v>3.8744467478314037</v>
      </c>
      <c r="P37" s="17"/>
      <c r="Q37" s="46">
        <v>4.4400593044659873</v>
      </c>
      <c r="R37" s="13">
        <v>5.115611023436589</v>
      </c>
      <c r="S37" s="13">
        <v>4.9972932559882777</v>
      </c>
      <c r="T37" s="13">
        <v>4.0308427414933456</v>
      </c>
      <c r="U37" s="13">
        <v>3.6164901969457404</v>
      </c>
    </row>
    <row r="38" spans="1:21" s="4" customFormat="1" ht="15.75" x14ac:dyDescent="0.25">
      <c r="A38" s="18">
        <v>44</v>
      </c>
      <c r="B38" s="6">
        <f t="shared" si="3"/>
        <v>2006</v>
      </c>
      <c r="C38" s="7">
        <v>38930</v>
      </c>
      <c r="D38" s="15">
        <v>5.531854167603143</v>
      </c>
      <c r="E38" s="15">
        <v>5.500974839506422</v>
      </c>
      <c r="F38" s="15">
        <v>4.7782423887813739</v>
      </c>
      <c r="G38" s="15">
        <v>3.0906864635596234</v>
      </c>
      <c r="H38" s="15">
        <v>3.9608932116720479</v>
      </c>
      <c r="I38" s="15">
        <v>6.993787569454021</v>
      </c>
      <c r="J38" s="15">
        <v>7.1764996093153943</v>
      </c>
      <c r="K38" s="15">
        <v>1.6275739809734513</v>
      </c>
      <c r="L38" s="15">
        <v>3.8170334488602213</v>
      </c>
      <c r="M38" s="15">
        <v>6.520896078044891</v>
      </c>
      <c r="N38" s="15">
        <v>0.26106457041355097</v>
      </c>
      <c r="O38" s="15">
        <v>3.4788035417717884</v>
      </c>
      <c r="P38" s="17"/>
      <c r="Q38" s="46">
        <v>4.3948591558296615</v>
      </c>
      <c r="R38" s="13">
        <v>5.2703571319636469</v>
      </c>
      <c r="S38" s="13">
        <v>4.6817890815618979</v>
      </c>
      <c r="T38" s="13">
        <v>4.2070356797163555</v>
      </c>
      <c r="U38" s="13">
        <v>3.4202547300767434</v>
      </c>
    </row>
    <row r="39" spans="1:21" s="4" customFormat="1" ht="15.75" x14ac:dyDescent="0.25">
      <c r="A39" s="19">
        <v>45</v>
      </c>
      <c r="B39" s="9">
        <f t="shared" si="3"/>
        <v>2006</v>
      </c>
      <c r="C39" s="10">
        <v>38961</v>
      </c>
      <c r="D39" s="15">
        <v>5.6663230869838079</v>
      </c>
      <c r="E39" s="15">
        <v>5.6761072415376947</v>
      </c>
      <c r="F39" s="15">
        <v>5.0487804144735016</v>
      </c>
      <c r="G39" s="15">
        <v>3.3021771507291602</v>
      </c>
      <c r="H39" s="15">
        <v>3.1545051972991143</v>
      </c>
      <c r="I39" s="15">
        <v>6.7485878536054136</v>
      </c>
      <c r="J39" s="15">
        <v>7.2169286874924978</v>
      </c>
      <c r="K39" s="15">
        <v>1.5951046696472897</v>
      </c>
      <c r="L39" s="15">
        <v>4.2730543612627292</v>
      </c>
      <c r="M39" s="15">
        <v>6.3704844361946691</v>
      </c>
      <c r="N39" s="15">
        <v>0.30113219988279283</v>
      </c>
      <c r="O39" s="15">
        <v>3.0060248170083756</v>
      </c>
      <c r="P39" s="17"/>
      <c r="Q39" s="46">
        <v>4.3632675096764215</v>
      </c>
      <c r="R39" s="13">
        <v>5.4637369143316681</v>
      </c>
      <c r="S39" s="13">
        <v>4.401756733877896</v>
      </c>
      <c r="T39" s="13">
        <v>4.3616959061341722</v>
      </c>
      <c r="U39" s="13">
        <v>3.2258804843619457</v>
      </c>
    </row>
    <row r="40" spans="1:21" s="4" customFormat="1" ht="15.75" x14ac:dyDescent="0.25">
      <c r="A40" s="18">
        <v>46</v>
      </c>
      <c r="B40" s="6">
        <f t="shared" si="3"/>
        <v>2006</v>
      </c>
      <c r="C40" s="7">
        <v>38991</v>
      </c>
      <c r="D40" s="15">
        <v>5.8648477287442278</v>
      </c>
      <c r="E40" s="15">
        <v>5.8839880043325055</v>
      </c>
      <c r="F40" s="15">
        <v>5.3133336711453829</v>
      </c>
      <c r="G40" s="15">
        <v>3.56294067579271</v>
      </c>
      <c r="H40" s="15">
        <v>2.6876453387552446</v>
      </c>
      <c r="I40" s="15">
        <v>6.4899407585058286</v>
      </c>
      <c r="J40" s="15">
        <v>7.2190723891937436</v>
      </c>
      <c r="K40" s="15">
        <v>1.5465883803070124</v>
      </c>
      <c r="L40" s="15">
        <v>4.679434698422547</v>
      </c>
      <c r="M40" s="15">
        <v>6.2359176668078558</v>
      </c>
      <c r="N40" s="15">
        <v>0.39895224598779988</v>
      </c>
      <c r="O40" s="15">
        <v>2.5084969616547772</v>
      </c>
      <c r="P40" s="17"/>
      <c r="Q40" s="46">
        <v>4.3659298766374706</v>
      </c>
      <c r="R40" s="13">
        <v>5.6873898014073729</v>
      </c>
      <c r="S40" s="13">
        <v>4.2468422576845946</v>
      </c>
      <c r="T40" s="13">
        <v>4.4816984893077674</v>
      </c>
      <c r="U40" s="13">
        <v>3.0477889581501443</v>
      </c>
    </row>
    <row r="41" spans="1:21" s="4" customFormat="1" ht="15.75" x14ac:dyDescent="0.25">
      <c r="A41" s="19">
        <v>47</v>
      </c>
      <c r="B41" s="9">
        <f t="shared" si="3"/>
        <v>2006</v>
      </c>
      <c r="C41" s="10">
        <v>39022</v>
      </c>
      <c r="D41" s="15">
        <v>6.1011677169724701</v>
      </c>
      <c r="E41" s="15">
        <v>6.0772924689770509</v>
      </c>
      <c r="F41" s="15">
        <v>5.5567956171796222</v>
      </c>
      <c r="G41" s="15">
        <v>3.8639805851286142</v>
      </c>
      <c r="H41" s="15">
        <v>2.5502346715747986</v>
      </c>
      <c r="I41" s="15">
        <v>6.2337247147064119</v>
      </c>
      <c r="J41" s="15">
        <v>7.173187815837073</v>
      </c>
      <c r="K41" s="15">
        <v>1.5017725310173169</v>
      </c>
      <c r="L41" s="15">
        <v>4.9931065467494182</v>
      </c>
      <c r="M41" s="15">
        <v>6.0841212033903256</v>
      </c>
      <c r="N41" s="15">
        <v>0.54853884521758234</v>
      </c>
      <c r="O41" s="15">
        <v>2.0406197534585337</v>
      </c>
      <c r="P41" s="17"/>
      <c r="Q41" s="46">
        <v>4.3937118725174349</v>
      </c>
      <c r="R41" s="13">
        <v>5.9117519343763805</v>
      </c>
      <c r="S41" s="13">
        <v>4.2159799904699415</v>
      </c>
      <c r="T41" s="13">
        <v>4.5560222978679361</v>
      </c>
      <c r="U41" s="13">
        <v>2.891093267355481</v>
      </c>
    </row>
    <row r="42" spans="1:21" s="4" customFormat="1" ht="15.75" x14ac:dyDescent="0.25">
      <c r="A42" s="18">
        <v>48</v>
      </c>
      <c r="B42" s="6">
        <f t="shared" si="3"/>
        <v>2006</v>
      </c>
      <c r="C42" s="7">
        <v>39052</v>
      </c>
      <c r="D42" s="15">
        <v>6.3466462488010205</v>
      </c>
      <c r="E42" s="15">
        <v>6.2084532847911991</v>
      </c>
      <c r="F42" s="15">
        <v>5.7597099596562549</v>
      </c>
      <c r="G42" s="15">
        <v>4.1731563894616208</v>
      </c>
      <c r="H42" s="15">
        <v>2.7228304349631154</v>
      </c>
      <c r="I42" s="15">
        <v>5.9795557221885307</v>
      </c>
      <c r="J42" s="15">
        <v>7.0898280836189116</v>
      </c>
      <c r="K42" s="15">
        <v>1.4689831035862189</v>
      </c>
      <c r="L42" s="15">
        <v>5.1744881733379309</v>
      </c>
      <c r="M42" s="15">
        <v>5.9118168733396805</v>
      </c>
      <c r="N42" s="15">
        <v>0.72777453483607857</v>
      </c>
      <c r="O42" s="15">
        <v>1.6453099351477374</v>
      </c>
      <c r="P42" s="17"/>
      <c r="Q42" s="46">
        <v>4.4340460619773587</v>
      </c>
      <c r="R42" s="13">
        <v>6.1049364977494918</v>
      </c>
      <c r="S42" s="13">
        <v>4.2918475155377562</v>
      </c>
      <c r="T42" s="13">
        <v>4.5777664535143536</v>
      </c>
      <c r="U42" s="13">
        <v>2.7616337811078324</v>
      </c>
    </row>
    <row r="43" spans="1:21" s="4" customFormat="1" ht="15.75" x14ac:dyDescent="0.25">
      <c r="A43" s="19">
        <v>49</v>
      </c>
      <c r="B43" s="9">
        <f t="shared" si="3"/>
        <v>2007</v>
      </c>
      <c r="C43" s="10">
        <v>39083</v>
      </c>
      <c r="D43" s="15">
        <v>6.5705354371026781</v>
      </c>
      <c r="E43" s="15">
        <v>6.2461896460090705</v>
      </c>
      <c r="F43" s="15">
        <v>5.9108077789440641</v>
      </c>
      <c r="G43" s="15">
        <v>4.4749897877379139</v>
      </c>
      <c r="H43" s="15">
        <v>3.1469248919248645</v>
      </c>
      <c r="I43" s="15">
        <v>5.7407646351819563</v>
      </c>
      <c r="J43" s="15">
        <v>6.9944333823884453</v>
      </c>
      <c r="K43" s="15">
        <v>1.4718038380899798</v>
      </c>
      <c r="L43" s="15">
        <v>5.2130612508306582</v>
      </c>
      <c r="M43" s="15">
        <v>5.7355611008505996</v>
      </c>
      <c r="N43" s="15">
        <v>0.91192535096322236</v>
      </c>
      <c r="O43" s="15">
        <v>1.3438051002559206</v>
      </c>
      <c r="P43" s="17"/>
      <c r="Q43" s="46">
        <v>4.4800668500232819</v>
      </c>
      <c r="R43" s="13">
        <v>6.2425109540186048</v>
      </c>
      <c r="S43" s="13">
        <v>4.4542264382815775</v>
      </c>
      <c r="T43" s="13">
        <v>4.5597661571030272</v>
      </c>
      <c r="U43" s="13">
        <v>2.6637638506899139</v>
      </c>
    </row>
    <row r="44" spans="1:21" s="4" customFormat="1" ht="15.75" x14ac:dyDescent="0.25">
      <c r="A44" s="18">
        <v>50</v>
      </c>
      <c r="B44" s="6">
        <f t="shared" si="3"/>
        <v>2007</v>
      </c>
      <c r="C44" s="7">
        <v>39114</v>
      </c>
      <c r="D44" s="15">
        <v>6.7658023369338869</v>
      </c>
      <c r="E44" s="15">
        <v>6.2480356343366132</v>
      </c>
      <c r="F44" s="15">
        <v>6.0260066071893101</v>
      </c>
      <c r="G44" s="15">
        <v>4.7733760632608666</v>
      </c>
      <c r="H44" s="15">
        <v>3.5002458126431213</v>
      </c>
      <c r="I44" s="15">
        <v>5.5206773126968498</v>
      </c>
      <c r="J44" s="15">
        <v>6.9187542943136524</v>
      </c>
      <c r="K44" s="15">
        <v>1.5180783682019965</v>
      </c>
      <c r="L44" s="15">
        <v>5.1679414393193177</v>
      </c>
      <c r="M44" s="15">
        <v>5.6062802466704422</v>
      </c>
      <c r="N44" s="15">
        <v>1.0839153043663121</v>
      </c>
      <c r="O44" s="15">
        <v>1.1220918753181552</v>
      </c>
      <c r="P44" s="17"/>
      <c r="Q44" s="46">
        <v>4.5209337746042104</v>
      </c>
      <c r="R44" s="13">
        <v>6.3466148594866034</v>
      </c>
      <c r="S44" s="13">
        <v>4.5980997295336126</v>
      </c>
      <c r="T44" s="13">
        <v>4.5349247006116551</v>
      </c>
      <c r="U44" s="13">
        <v>2.6040958087849697</v>
      </c>
    </row>
    <row r="45" spans="1:21" s="4" customFormat="1" ht="15.75" x14ac:dyDescent="0.25">
      <c r="A45" s="19">
        <v>51</v>
      </c>
      <c r="B45" s="9">
        <f t="shared" si="3"/>
        <v>2007</v>
      </c>
      <c r="C45" s="10">
        <v>39142</v>
      </c>
      <c r="D45" s="15">
        <v>6.9369621569339914</v>
      </c>
      <c r="E45" s="15">
        <v>6.278621192571161</v>
      </c>
      <c r="F45" s="15">
        <v>6.1239109987542744</v>
      </c>
      <c r="G45" s="15">
        <v>5.0416785283418193</v>
      </c>
      <c r="H45" s="15">
        <v>3.761601326584072</v>
      </c>
      <c r="I45" s="15">
        <v>5.3071625995677589</v>
      </c>
      <c r="J45" s="15">
        <v>6.8922835626760479</v>
      </c>
      <c r="K45" s="15">
        <v>1.5796345975596868</v>
      </c>
      <c r="L45" s="15">
        <v>5.1156936559296931</v>
      </c>
      <c r="M45" s="15">
        <v>5.5428986707899606</v>
      </c>
      <c r="N45" s="15">
        <v>1.2455351339931813</v>
      </c>
      <c r="O45" s="15">
        <v>0.96768850423192176</v>
      </c>
      <c r="P45" s="17"/>
      <c r="Q45" s="46">
        <v>4.5661392439944644</v>
      </c>
      <c r="R45" s="13">
        <v>6.4464981160864765</v>
      </c>
      <c r="S45" s="13">
        <v>4.7034808181645502</v>
      </c>
      <c r="T45" s="13">
        <v>4.5292039387218095</v>
      </c>
      <c r="U45" s="13">
        <v>2.5853741030050212</v>
      </c>
    </row>
    <row r="46" spans="1:21" s="4" customFormat="1" ht="15.75" x14ac:dyDescent="0.25">
      <c r="A46" s="18">
        <v>52</v>
      </c>
      <c r="B46" s="6">
        <f t="shared" si="3"/>
        <v>2007</v>
      </c>
      <c r="C46" s="7">
        <v>39173</v>
      </c>
      <c r="D46" s="15">
        <v>7.0973179273830809</v>
      </c>
      <c r="E46" s="15">
        <v>6.4002337646186458</v>
      </c>
      <c r="F46" s="15">
        <v>6.21798540849655</v>
      </c>
      <c r="G46" s="15">
        <v>5.2774087239223224</v>
      </c>
      <c r="H46" s="15">
        <v>3.8177692913484562</v>
      </c>
      <c r="I46" s="15">
        <v>5.1219787862087998</v>
      </c>
      <c r="J46" s="15">
        <v>6.930849867875116</v>
      </c>
      <c r="K46" s="15">
        <v>1.63363705903975</v>
      </c>
      <c r="L46" s="15">
        <v>5.1162760289172882</v>
      </c>
      <c r="M46" s="15">
        <v>5.5442884245167043</v>
      </c>
      <c r="N46" s="15">
        <v>1.3909418975994137</v>
      </c>
      <c r="O46" s="15">
        <v>0.87038791594190756</v>
      </c>
      <c r="P46" s="17"/>
      <c r="Q46" s="46">
        <v>4.6182562579890023</v>
      </c>
      <c r="R46" s="13">
        <v>6.5718457001660928</v>
      </c>
      <c r="S46" s="13">
        <v>4.7390522671598596</v>
      </c>
      <c r="T46" s="13">
        <v>4.5602543186107178</v>
      </c>
      <c r="U46" s="13">
        <v>2.6018727460193416</v>
      </c>
    </row>
    <row r="47" spans="1:21" s="4" customFormat="1" ht="15.75" x14ac:dyDescent="0.25">
      <c r="A47" s="19">
        <v>53</v>
      </c>
      <c r="B47" s="9">
        <f t="shared" si="3"/>
        <v>2007</v>
      </c>
      <c r="C47" s="10">
        <v>39203</v>
      </c>
      <c r="D47" s="15">
        <v>7.2541502332887156</v>
      </c>
      <c r="E47" s="15">
        <v>6.5921372786936328</v>
      </c>
      <c r="F47" s="15">
        <v>6.3006267511545824</v>
      </c>
      <c r="G47" s="15">
        <v>5.4582513994599378</v>
      </c>
      <c r="H47" s="15">
        <v>3.6635055234340337</v>
      </c>
      <c r="I47" s="15">
        <v>4.9906611519862079</v>
      </c>
      <c r="J47" s="15">
        <v>7.036895403732216</v>
      </c>
      <c r="K47" s="15">
        <v>1.7007227065131243</v>
      </c>
      <c r="L47" s="15">
        <v>5.1722782204784457</v>
      </c>
      <c r="M47" s="15">
        <v>5.6219398220405825</v>
      </c>
      <c r="N47" s="15">
        <v>1.4999942077411534</v>
      </c>
      <c r="O47" s="15">
        <v>0.82041944622372109</v>
      </c>
      <c r="P47" s="17"/>
      <c r="Q47" s="46">
        <v>4.6759651787288634</v>
      </c>
      <c r="R47" s="13">
        <v>6.7156380877123105</v>
      </c>
      <c r="S47" s="13">
        <v>4.7041393582933937</v>
      </c>
      <c r="T47" s="13">
        <v>4.636632110241262</v>
      </c>
      <c r="U47" s="13">
        <v>2.6474511586684857</v>
      </c>
    </row>
    <row r="48" spans="1:21" s="4" customFormat="1" ht="15.75" x14ac:dyDescent="0.25">
      <c r="A48" s="18">
        <v>54</v>
      </c>
      <c r="B48" s="6">
        <f t="shared" si="3"/>
        <v>2007</v>
      </c>
      <c r="C48" s="7">
        <v>39234</v>
      </c>
      <c r="D48" s="15">
        <v>7.404710500696849</v>
      </c>
      <c r="E48" s="15">
        <v>6.8209827440303359</v>
      </c>
      <c r="F48" s="15">
        <v>6.3475012895600464</v>
      </c>
      <c r="G48" s="15">
        <v>5.6321340167230147</v>
      </c>
      <c r="H48" s="15">
        <v>3.3793291633058202</v>
      </c>
      <c r="I48" s="15">
        <v>4.9529232628326945</v>
      </c>
      <c r="J48" s="15">
        <v>7.197603764763417</v>
      </c>
      <c r="K48" s="15">
        <v>1.745324673400408</v>
      </c>
      <c r="L48" s="15">
        <v>5.2529161344910689</v>
      </c>
      <c r="M48" s="15">
        <v>5.7463635357275997</v>
      </c>
      <c r="N48" s="15">
        <v>1.5698579663070964</v>
      </c>
      <c r="O48" s="15">
        <v>0.81079870132365073</v>
      </c>
      <c r="P48" s="17"/>
      <c r="Q48" s="46">
        <v>4.7383704794301664</v>
      </c>
      <c r="R48" s="13">
        <v>6.8577315114290771</v>
      </c>
      <c r="S48" s="13">
        <v>4.654795480953843</v>
      </c>
      <c r="T48" s="13">
        <v>4.7319481908849648</v>
      </c>
      <c r="U48" s="13">
        <v>2.7090067344527822</v>
      </c>
    </row>
    <row r="49" spans="1:21" s="4" customFormat="1" ht="15.75" x14ac:dyDescent="0.25">
      <c r="A49" s="19">
        <v>55</v>
      </c>
      <c r="B49" s="9">
        <f t="shared" si="3"/>
        <v>2007</v>
      </c>
      <c r="C49" s="10">
        <v>39264</v>
      </c>
      <c r="D49" s="15">
        <v>7.5554564996519478</v>
      </c>
      <c r="E49" s="15">
        <v>7.0599476953620899</v>
      </c>
      <c r="F49" s="15">
        <v>6.339026020341743</v>
      </c>
      <c r="G49" s="15">
        <v>5.8124234366868617</v>
      </c>
      <c r="H49" s="15">
        <v>3.1121945349071387</v>
      </c>
      <c r="I49" s="15">
        <v>5.0092549300209033</v>
      </c>
      <c r="J49" s="15">
        <v>7.3943726509317429</v>
      </c>
      <c r="K49" s="15">
        <v>1.7849517609592411</v>
      </c>
      <c r="L49" s="15">
        <v>5.3244230689704652</v>
      </c>
      <c r="M49" s="15">
        <v>5.8708554569495099</v>
      </c>
      <c r="N49" s="15">
        <v>1.6237988437420137</v>
      </c>
      <c r="O49" s="15">
        <v>0.83198418627463222</v>
      </c>
      <c r="P49" s="17"/>
      <c r="Q49" s="46">
        <v>4.8098907570665235</v>
      </c>
      <c r="R49" s="13">
        <v>6.984810071785259</v>
      </c>
      <c r="S49" s="13">
        <v>4.6446243005383012</v>
      </c>
      <c r="T49" s="13">
        <v>4.8345824936204833</v>
      </c>
      <c r="U49" s="13">
        <v>2.7755461623220516</v>
      </c>
    </row>
    <row r="50" spans="1:21" s="4" customFormat="1" ht="15.75" x14ac:dyDescent="0.25">
      <c r="A50" s="18">
        <v>56</v>
      </c>
      <c r="B50" s="6">
        <f t="shared" si="3"/>
        <v>2007</v>
      </c>
      <c r="C50" s="7">
        <v>39295</v>
      </c>
      <c r="D50" s="15">
        <v>7.7248662525644987</v>
      </c>
      <c r="E50" s="15">
        <v>7.289561250799963</v>
      </c>
      <c r="F50" s="15">
        <v>6.2736821473948119</v>
      </c>
      <c r="G50" s="15">
        <v>6.0243770316582967</v>
      </c>
      <c r="H50" s="15">
        <v>2.9870470343461171</v>
      </c>
      <c r="I50" s="15">
        <v>5.1472409952592209</v>
      </c>
      <c r="J50" s="15">
        <v>7.6128476424556348</v>
      </c>
      <c r="K50" s="15">
        <v>1.8325208231648682</v>
      </c>
      <c r="L50" s="15">
        <v>5.3691153205155562</v>
      </c>
      <c r="M50" s="15">
        <v>5.9708628376280339</v>
      </c>
      <c r="N50" s="15">
        <v>1.7144406986409537</v>
      </c>
      <c r="O50" s="15">
        <v>0.86756492622734616</v>
      </c>
      <c r="P50" s="17"/>
      <c r="Q50" s="46">
        <v>4.9011772467212751</v>
      </c>
      <c r="R50" s="13">
        <v>7.0960365502530918</v>
      </c>
      <c r="S50" s="13">
        <v>4.719555020421212</v>
      </c>
      <c r="T50" s="13">
        <v>4.9381612620453526</v>
      </c>
      <c r="U50" s="13">
        <v>2.8509561541654449</v>
      </c>
    </row>
    <row r="51" spans="1:21" s="4" customFormat="1" ht="15.75" x14ac:dyDescent="0.25">
      <c r="A51" s="19">
        <v>57</v>
      </c>
      <c r="B51" s="9">
        <f t="shared" si="3"/>
        <v>2007</v>
      </c>
      <c r="C51" s="10">
        <v>39326</v>
      </c>
      <c r="D51" s="15">
        <v>7.9167679283295165</v>
      </c>
      <c r="E51" s="15">
        <v>7.5032863867166775</v>
      </c>
      <c r="F51" s="15">
        <v>6.1760123211320819</v>
      </c>
      <c r="G51" s="15">
        <v>6.2772973610604632</v>
      </c>
      <c r="H51" s="15">
        <v>2.9329191805071657</v>
      </c>
      <c r="I51" s="15">
        <v>5.328952264529244</v>
      </c>
      <c r="J51" s="15">
        <v>7.8500899402087576</v>
      </c>
      <c r="K51" s="15">
        <v>1.8787555642284401</v>
      </c>
      <c r="L51" s="15">
        <v>5.3936396026239866</v>
      </c>
      <c r="M51" s="15">
        <v>6.0010447557501809</v>
      </c>
      <c r="N51" s="15">
        <v>1.877961669829443</v>
      </c>
      <c r="O51" s="15">
        <v>0.89307140533787033</v>
      </c>
      <c r="P51" s="17"/>
      <c r="Q51" s="46">
        <v>5.0024831983544855</v>
      </c>
      <c r="R51" s="13">
        <v>7.1986888787260916</v>
      </c>
      <c r="S51" s="13">
        <v>4.846389602032291</v>
      </c>
      <c r="T51" s="13">
        <v>5.040828369020395</v>
      </c>
      <c r="U51" s="13">
        <v>2.9240259436391649</v>
      </c>
    </row>
    <row r="52" spans="1:21" s="4" customFormat="1" ht="15.75" x14ac:dyDescent="0.25">
      <c r="A52" s="18">
        <v>58</v>
      </c>
      <c r="B52" s="6">
        <f t="shared" si="3"/>
        <v>2007</v>
      </c>
      <c r="C52" s="7">
        <v>39356</v>
      </c>
      <c r="D52" s="15">
        <v>8.1257180840753467</v>
      </c>
      <c r="E52" s="15">
        <v>7.6778679860435242</v>
      </c>
      <c r="F52" s="15">
        <v>6.0447888763891537</v>
      </c>
      <c r="G52" s="15">
        <v>6.527175445710812</v>
      </c>
      <c r="H52" s="15">
        <v>2.9244322532211453</v>
      </c>
      <c r="I52" s="15">
        <v>5.5278741080830383</v>
      </c>
      <c r="J52" s="15">
        <v>8.1078093393720092</v>
      </c>
      <c r="K52" s="15">
        <v>1.9370233360643787</v>
      </c>
      <c r="L52" s="15">
        <v>5.3907295476625086</v>
      </c>
      <c r="M52" s="15">
        <v>5.9302520755210164</v>
      </c>
      <c r="N52" s="15">
        <v>2.0892031922720151</v>
      </c>
      <c r="O52" s="15">
        <v>0.8906237295843088</v>
      </c>
      <c r="P52" s="17"/>
      <c r="Q52" s="46">
        <v>5.0977914978332715</v>
      </c>
      <c r="R52" s="13">
        <v>7.2827916488360076</v>
      </c>
      <c r="S52" s="13">
        <v>4.9931606023383317</v>
      </c>
      <c r="T52" s="13">
        <v>5.1451874076996313</v>
      </c>
      <c r="U52" s="13">
        <v>2.9700263324591134</v>
      </c>
    </row>
    <row r="53" spans="1:21" s="4" customFormat="1" ht="15.75" x14ac:dyDescent="0.25">
      <c r="A53" s="19">
        <v>59</v>
      </c>
      <c r="B53" s="9">
        <f t="shared" si="3"/>
        <v>2007</v>
      </c>
      <c r="C53" s="10">
        <v>39387</v>
      </c>
      <c r="D53" s="15">
        <v>8.3246496713252842</v>
      </c>
      <c r="E53" s="15">
        <v>7.7868593733696381</v>
      </c>
      <c r="F53" s="15">
        <v>5.8709073023912222</v>
      </c>
      <c r="G53" s="15">
        <v>6.7847698336854121</v>
      </c>
      <c r="H53" s="15">
        <v>2.9745110405155435</v>
      </c>
      <c r="I53" s="15">
        <v>5.7536239969492398</v>
      </c>
      <c r="J53" s="15">
        <v>8.3623584089131437</v>
      </c>
      <c r="K53" s="15">
        <v>1.9951798036526598</v>
      </c>
      <c r="L53" s="15">
        <v>5.3527568934095857</v>
      </c>
      <c r="M53" s="15">
        <v>5.8022246207065358</v>
      </c>
      <c r="N53" s="15">
        <v>2.2723030336872423</v>
      </c>
      <c r="O53" s="15">
        <v>0.84965873744871068</v>
      </c>
      <c r="P53" s="17"/>
      <c r="Q53" s="46">
        <v>5.1774835596711855</v>
      </c>
      <c r="R53" s="13">
        <v>7.3274721156953815</v>
      </c>
      <c r="S53" s="13">
        <v>5.1709682903833984</v>
      </c>
      <c r="T53" s="13">
        <v>5.2367650353251296</v>
      </c>
      <c r="U53" s="13">
        <v>2.9747287972808292</v>
      </c>
    </row>
    <row r="54" spans="1:21" s="4" customFormat="1" ht="15.75" x14ac:dyDescent="0.25">
      <c r="A54" s="18">
        <v>60</v>
      </c>
      <c r="B54" s="6">
        <f t="shared" si="3"/>
        <v>2007</v>
      </c>
      <c r="C54" s="7">
        <v>39417</v>
      </c>
      <c r="D54" s="15">
        <v>8.4821752073858576</v>
      </c>
      <c r="E54" s="15">
        <v>7.8318325163725913</v>
      </c>
      <c r="F54" s="15">
        <v>5.651048926359322</v>
      </c>
      <c r="G54" s="15">
        <v>7.0087596923158006</v>
      </c>
      <c r="H54" s="15">
        <v>3.0107571797174009</v>
      </c>
      <c r="I54" s="15">
        <v>5.9996538625090148</v>
      </c>
      <c r="J54" s="15">
        <v>8.5897337866789432</v>
      </c>
      <c r="K54" s="15">
        <v>2.0580204118552956</v>
      </c>
      <c r="L54" s="15">
        <v>5.2804547957531236</v>
      </c>
      <c r="M54" s="15">
        <v>5.6534961607353136</v>
      </c>
      <c r="N54" s="15">
        <v>2.3813802565123372</v>
      </c>
      <c r="O54" s="15">
        <v>0.76406505145483172</v>
      </c>
      <c r="P54" s="17"/>
      <c r="Q54" s="46">
        <v>5.225948153970819</v>
      </c>
      <c r="R54" s="13">
        <v>7.3216855500392581</v>
      </c>
      <c r="S54" s="13">
        <v>5.3397235781807382</v>
      </c>
      <c r="T54" s="13">
        <v>5.3094029980957878</v>
      </c>
      <c r="U54" s="13">
        <v>2.9329804895674942</v>
      </c>
    </row>
    <row r="55" spans="1:21" s="4" customFormat="1" ht="15.75" x14ac:dyDescent="0.25">
      <c r="A55" s="19">
        <v>61</v>
      </c>
      <c r="B55" s="9">
        <f t="shared" si="3"/>
        <v>2008</v>
      </c>
      <c r="C55" s="10">
        <v>39448</v>
      </c>
      <c r="D55" s="15">
        <v>8.5659759283971084</v>
      </c>
      <c r="E55" s="15">
        <v>7.816464536244192</v>
      </c>
      <c r="F55" s="15">
        <v>5.3773166878991949</v>
      </c>
      <c r="G55" s="15">
        <v>7.1512087858073592</v>
      </c>
      <c r="H55" s="15">
        <v>2.9476731016154152</v>
      </c>
      <c r="I55" s="15">
        <v>6.2622853881037202</v>
      </c>
      <c r="J55" s="15">
        <v>8.7700105716509356</v>
      </c>
      <c r="K55" s="15">
        <v>2.1481050620968145</v>
      </c>
      <c r="L55" s="15">
        <v>5.1738729002870674</v>
      </c>
      <c r="M55" s="15">
        <v>5.5055005960360006</v>
      </c>
      <c r="N55" s="15">
        <v>2.4352872865990207</v>
      </c>
      <c r="O55" s="15">
        <v>0.6396234989482581</v>
      </c>
      <c r="P55" s="17"/>
      <c r="Q55" s="46">
        <v>5.2327770286404238</v>
      </c>
      <c r="R55" s="13">
        <v>7.2532523841801648</v>
      </c>
      <c r="S55" s="13">
        <v>5.4537224251754983</v>
      </c>
      <c r="T55" s="13">
        <v>5.3639961780116066</v>
      </c>
      <c r="U55" s="13">
        <v>2.860137127194426</v>
      </c>
    </row>
    <row r="56" spans="1:21" s="4" customFormat="1" ht="15.75" x14ac:dyDescent="0.25">
      <c r="A56" s="18">
        <v>62</v>
      </c>
      <c r="B56" s="6">
        <f t="shared" si="3"/>
        <v>2008</v>
      </c>
      <c r="C56" s="7">
        <v>39479</v>
      </c>
      <c r="D56" s="15">
        <v>8.5850003591048623</v>
      </c>
      <c r="E56" s="15">
        <v>7.7936121490786654</v>
      </c>
      <c r="F56" s="15">
        <v>5.0347067365135239</v>
      </c>
      <c r="G56" s="15">
        <v>7.206890960766362</v>
      </c>
      <c r="H56" s="15">
        <v>3.2472708899944367</v>
      </c>
      <c r="I56" s="15">
        <v>6.5519048199968708</v>
      </c>
      <c r="J56" s="15">
        <v>8.8916613241940041</v>
      </c>
      <c r="K56" s="15">
        <v>2.2234272495369658</v>
      </c>
      <c r="L56" s="15">
        <v>5.0291250835176893</v>
      </c>
      <c r="M56" s="15">
        <v>5.3699761721653267</v>
      </c>
      <c r="N56" s="15">
        <v>2.5093837124561764</v>
      </c>
      <c r="O56" s="15">
        <v>0.51020448398167562</v>
      </c>
      <c r="P56" s="17"/>
      <c r="Q56" s="46">
        <v>5.2460969951088812</v>
      </c>
      <c r="R56" s="13">
        <v>7.1377730815656841</v>
      </c>
      <c r="S56" s="13">
        <v>5.6686888902525565</v>
      </c>
      <c r="T56" s="13">
        <v>5.3814045524162202</v>
      </c>
      <c r="U56" s="13">
        <v>2.7965214562010594</v>
      </c>
    </row>
    <row r="57" spans="1:21" s="4" customFormat="1" ht="15.75" x14ac:dyDescent="0.25">
      <c r="A57" s="19">
        <v>63</v>
      </c>
      <c r="B57" s="9">
        <f t="shared" si="3"/>
        <v>2008</v>
      </c>
      <c r="C57" s="10">
        <v>39508</v>
      </c>
      <c r="D57" s="15">
        <v>8.5364642338032795</v>
      </c>
      <c r="E57" s="15">
        <v>7.8365851258430634</v>
      </c>
      <c r="F57" s="15">
        <v>4.6149666991669189</v>
      </c>
      <c r="G57" s="15">
        <v>7.1635845987245164</v>
      </c>
      <c r="H57" s="15">
        <v>4.1122693929859659</v>
      </c>
      <c r="I57" s="15">
        <v>6.8711629567107284</v>
      </c>
      <c r="J57" s="15">
        <v>8.9499144162246917</v>
      </c>
      <c r="K57" s="15">
        <v>2.2819221158552163</v>
      </c>
      <c r="L57" s="15">
        <v>4.8364853903137552</v>
      </c>
      <c r="M57" s="15">
        <v>5.261151094623556</v>
      </c>
      <c r="N57" s="15">
        <v>2.6295426640847097</v>
      </c>
      <c r="O57" s="15">
        <v>0.40162702003719103</v>
      </c>
      <c r="P57" s="17"/>
      <c r="Q57" s="46">
        <v>5.2913063090311327</v>
      </c>
      <c r="R57" s="13">
        <v>6.9960053529377548</v>
      </c>
      <c r="S57" s="13">
        <v>6.0490056494737372</v>
      </c>
      <c r="T57" s="13">
        <v>5.3561073074645549</v>
      </c>
      <c r="U57" s="13">
        <v>2.7641069262484859</v>
      </c>
    </row>
    <row r="58" spans="1:21" s="4" customFormat="1" ht="15.75" x14ac:dyDescent="0.25">
      <c r="A58" s="18">
        <v>64</v>
      </c>
      <c r="B58" s="6">
        <f t="shared" si="3"/>
        <v>2008</v>
      </c>
      <c r="C58" s="7">
        <v>39539</v>
      </c>
      <c r="D58" s="15">
        <v>8.4130501643645808</v>
      </c>
      <c r="E58" s="15">
        <v>7.9695907085517135</v>
      </c>
      <c r="F58" s="15">
        <v>4.1476131972053514</v>
      </c>
      <c r="G58" s="15">
        <v>7.0374104342752863</v>
      </c>
      <c r="H58" s="15">
        <v>5.2854480248552687</v>
      </c>
      <c r="I58" s="15">
        <v>7.2036858333120746</v>
      </c>
      <c r="J58" s="15">
        <v>8.9545233352848506</v>
      </c>
      <c r="K58" s="15">
        <v>2.3438399497560032</v>
      </c>
      <c r="L58" s="15">
        <v>4.6048077791956059</v>
      </c>
      <c r="M58" s="15">
        <v>5.1958311226094462</v>
      </c>
      <c r="N58" s="15">
        <v>2.7843276581056982</v>
      </c>
      <c r="O58" s="15">
        <v>0.32156725306145245</v>
      </c>
      <c r="P58" s="17"/>
      <c r="Q58" s="46">
        <v>5.3551412883814438</v>
      </c>
      <c r="R58" s="13">
        <v>6.8434180233738822</v>
      </c>
      <c r="S58" s="13">
        <v>6.5088480974808762</v>
      </c>
      <c r="T58" s="13">
        <v>5.3010570214121531</v>
      </c>
      <c r="U58" s="13">
        <v>2.7672420112588654</v>
      </c>
    </row>
    <row r="59" spans="1:21" s="4" customFormat="1" ht="15.75" x14ac:dyDescent="0.25">
      <c r="A59" s="19">
        <v>65</v>
      </c>
      <c r="B59" s="9">
        <f t="shared" si="3"/>
        <v>2008</v>
      </c>
      <c r="C59" s="10">
        <v>39569</v>
      </c>
      <c r="D59" s="15">
        <v>8.2502399521947805</v>
      </c>
      <c r="E59" s="15">
        <v>8.1176348858596903</v>
      </c>
      <c r="F59" s="15">
        <v>3.6881644700766909</v>
      </c>
      <c r="G59" s="15">
        <v>6.8421156469930722</v>
      </c>
      <c r="H59" s="15">
        <v>6.5338021975568994</v>
      </c>
      <c r="I59" s="15">
        <v>7.5167642537138271</v>
      </c>
      <c r="J59" s="15">
        <v>8.9206338849124531</v>
      </c>
      <c r="K59" s="15">
        <v>2.370313406699216</v>
      </c>
      <c r="L59" s="15">
        <v>4.3677409474714954</v>
      </c>
      <c r="M59" s="15">
        <v>5.1009097505513754</v>
      </c>
      <c r="N59" s="15">
        <v>2.9082999938536918</v>
      </c>
      <c r="O59" s="15">
        <v>0.26450840879814391</v>
      </c>
      <c r="P59" s="17"/>
      <c r="Q59" s="46">
        <v>5.4067606498901126</v>
      </c>
      <c r="R59" s="13">
        <v>6.6853464360437203</v>
      </c>
      <c r="S59" s="13">
        <v>6.9642273660879326</v>
      </c>
      <c r="T59" s="13">
        <v>5.2195627463610554</v>
      </c>
      <c r="U59" s="13">
        <v>2.7579060510677369</v>
      </c>
    </row>
    <row r="60" spans="1:21" s="4" customFormat="1" ht="15.75" x14ac:dyDescent="0.25">
      <c r="A60" s="18">
        <v>66</v>
      </c>
      <c r="B60" s="6">
        <f t="shared" si="3"/>
        <v>2008</v>
      </c>
      <c r="C60" s="7">
        <v>39600</v>
      </c>
      <c r="D60" s="15">
        <v>8.0138508748828272</v>
      </c>
      <c r="E60" s="15">
        <v>8.1595394867120454</v>
      </c>
      <c r="F60" s="15">
        <v>3.2965654500291448</v>
      </c>
      <c r="G60" s="15">
        <v>6.5712488352026579</v>
      </c>
      <c r="H60" s="15">
        <v>7.7096621258853499</v>
      </c>
      <c r="I60" s="15">
        <v>7.7482672786497346</v>
      </c>
      <c r="J60" s="15">
        <v>8.864317930644491</v>
      </c>
      <c r="K60" s="15">
        <v>2.3986621919215931</v>
      </c>
      <c r="L60" s="15">
        <v>4.167036558329988</v>
      </c>
      <c r="M60" s="15">
        <v>4.9435820462716995</v>
      </c>
      <c r="N60" s="15">
        <v>2.9721413445637812</v>
      </c>
      <c r="O60" s="15">
        <v>0.22344040435895218</v>
      </c>
      <c r="P60" s="17"/>
      <c r="Q60" s="46">
        <v>5.4223595439543564</v>
      </c>
      <c r="R60" s="13">
        <v>6.4899852705413394</v>
      </c>
      <c r="S60" s="13">
        <v>7.3430594132459142</v>
      </c>
      <c r="T60" s="13">
        <v>5.1433388936320243</v>
      </c>
      <c r="U60" s="13">
        <v>2.7130545983981444</v>
      </c>
    </row>
    <row r="61" spans="1:21" s="4" customFormat="1" ht="15.75" x14ac:dyDescent="0.25">
      <c r="A61" s="19">
        <v>67</v>
      </c>
      <c r="B61" s="9">
        <f t="shared" ref="B61:B124" si="4">YEAR(C61)</f>
        <v>2008</v>
      </c>
      <c r="C61" s="10">
        <v>39630</v>
      </c>
      <c r="D61" s="15">
        <v>7.6375942238697689</v>
      </c>
      <c r="E61" s="15">
        <v>7.9754313153473877</v>
      </c>
      <c r="F61" s="15">
        <v>3.0002795308598653</v>
      </c>
      <c r="G61" s="15">
        <v>6.2556662220716728</v>
      </c>
      <c r="H61" s="15">
        <v>8.609446660348226</v>
      </c>
      <c r="I61" s="15">
        <v>7.8651133562374778</v>
      </c>
      <c r="J61" s="15">
        <v>8.7911885569777315</v>
      </c>
      <c r="K61" s="15">
        <v>2.4041969416821773</v>
      </c>
      <c r="L61" s="15">
        <v>4.0291890191400475</v>
      </c>
      <c r="M61" s="15">
        <v>4.7217826719077021</v>
      </c>
      <c r="N61" s="15">
        <v>2.9619408390903983</v>
      </c>
      <c r="O61" s="15">
        <v>0.18885133309730837</v>
      </c>
      <c r="P61" s="17"/>
      <c r="Q61" s="46">
        <v>5.37005672255248</v>
      </c>
      <c r="R61" s="13">
        <v>6.2044350233590073</v>
      </c>
      <c r="S61" s="13">
        <v>7.5767420795524592</v>
      </c>
      <c r="T61" s="13">
        <v>5.0748581725999857</v>
      </c>
      <c r="U61" s="13">
        <v>2.6241916146984696</v>
      </c>
    </row>
    <row r="62" spans="1:21" s="4" customFormat="1" ht="15.75" x14ac:dyDescent="0.25">
      <c r="A62" s="18">
        <v>68</v>
      </c>
      <c r="B62" s="6">
        <f t="shared" si="4"/>
        <v>2008</v>
      </c>
      <c r="C62" s="7">
        <v>39661</v>
      </c>
      <c r="D62" s="15">
        <v>7.0629759073259635</v>
      </c>
      <c r="E62" s="15">
        <v>7.489028951917966</v>
      </c>
      <c r="F62" s="15">
        <v>2.8275647770116046</v>
      </c>
      <c r="G62" s="15">
        <v>5.9519577321136596</v>
      </c>
      <c r="H62" s="15">
        <v>9.0328336516200327</v>
      </c>
      <c r="I62" s="15">
        <v>7.8514800696883302</v>
      </c>
      <c r="J62" s="15">
        <v>8.6928280021868893</v>
      </c>
      <c r="K62" s="15">
        <v>2.3603487617372285</v>
      </c>
      <c r="L62" s="15">
        <v>3.9768477791326924</v>
      </c>
      <c r="M62" s="15">
        <v>4.4494667089790596</v>
      </c>
      <c r="N62" s="15">
        <v>2.8681673483147381</v>
      </c>
      <c r="O62" s="15">
        <v>0.15093371993146854</v>
      </c>
      <c r="P62" s="17"/>
      <c r="Q62" s="46">
        <v>5.2262027841633012</v>
      </c>
      <c r="R62" s="13">
        <v>5.7931898787518454</v>
      </c>
      <c r="S62" s="13">
        <v>7.6120904844740069</v>
      </c>
      <c r="T62" s="13">
        <v>5.0100081810189367</v>
      </c>
      <c r="U62" s="13">
        <v>2.4895225924084223</v>
      </c>
    </row>
    <row r="63" spans="1:21" s="4" customFormat="1" ht="15.75" x14ac:dyDescent="0.25">
      <c r="A63" s="19">
        <v>69</v>
      </c>
      <c r="B63" s="9">
        <f t="shared" si="4"/>
        <v>2008</v>
      </c>
      <c r="C63" s="10">
        <v>39692</v>
      </c>
      <c r="D63" s="15">
        <v>6.2461762306572757</v>
      </c>
      <c r="E63" s="15">
        <v>6.6640254745378114</v>
      </c>
      <c r="F63" s="15">
        <v>2.8196641421580577</v>
      </c>
      <c r="G63" s="15">
        <v>5.6912390952298626</v>
      </c>
      <c r="H63" s="15">
        <v>8.7878024053423154</v>
      </c>
      <c r="I63" s="15">
        <v>7.6883075196561705</v>
      </c>
      <c r="J63" s="15">
        <v>8.5562958964612719</v>
      </c>
      <c r="K63" s="15">
        <v>2.2789468750075863</v>
      </c>
      <c r="L63" s="15">
        <v>4.0396965829850142</v>
      </c>
      <c r="M63" s="15">
        <v>4.1726948903484748</v>
      </c>
      <c r="N63" s="15">
        <v>2.6526008134954293</v>
      </c>
      <c r="O63" s="15">
        <v>0.10531684991716578</v>
      </c>
      <c r="P63" s="17"/>
      <c r="Q63" s="46">
        <v>4.9752305646497037</v>
      </c>
      <c r="R63" s="13">
        <v>5.2432886157843814</v>
      </c>
      <c r="S63" s="13">
        <v>7.3891163400761171</v>
      </c>
      <c r="T63" s="13">
        <v>4.9583131181512909</v>
      </c>
      <c r="U63" s="13">
        <v>2.3102041845870236</v>
      </c>
    </row>
    <row r="64" spans="1:21" s="4" customFormat="1" ht="15.75" x14ac:dyDescent="0.25">
      <c r="A64" s="18">
        <v>70</v>
      </c>
      <c r="B64" s="6">
        <f t="shared" si="4"/>
        <v>2008</v>
      </c>
      <c r="C64" s="7">
        <v>39722</v>
      </c>
      <c r="D64" s="15">
        <v>5.2446224307962055</v>
      </c>
      <c r="E64" s="15">
        <v>5.5531942045934777</v>
      </c>
      <c r="F64" s="15">
        <v>3.0305479800863386</v>
      </c>
      <c r="G64" s="15">
        <v>5.5097276717909089</v>
      </c>
      <c r="H64" s="15">
        <v>7.8780368489678718</v>
      </c>
      <c r="I64" s="15">
        <v>7.3668122143744252</v>
      </c>
      <c r="J64" s="15">
        <v>8.3826815607351257</v>
      </c>
      <c r="K64" s="15">
        <v>2.1194745030231461</v>
      </c>
      <c r="L64" s="15">
        <v>4.2509533881641364</v>
      </c>
      <c r="M64" s="15">
        <v>3.907836444075877</v>
      </c>
      <c r="N64" s="15">
        <v>2.3195896081169511</v>
      </c>
      <c r="O64" s="15">
        <v>5.9162593815001774E-2</v>
      </c>
      <c r="P64" s="17"/>
      <c r="Q64" s="46">
        <v>4.6352199540449552</v>
      </c>
      <c r="R64" s="13">
        <v>4.6094548718253412</v>
      </c>
      <c r="S64" s="13">
        <v>6.918192245044402</v>
      </c>
      <c r="T64" s="13">
        <v>4.9177031506408024</v>
      </c>
      <c r="U64" s="13">
        <v>2.0955295486692767</v>
      </c>
    </row>
    <row r="65" spans="1:21" s="4" customFormat="1" ht="15.75" x14ac:dyDescent="0.25">
      <c r="A65" s="19">
        <v>71</v>
      </c>
      <c r="B65" s="9">
        <f t="shared" si="4"/>
        <v>2008</v>
      </c>
      <c r="C65" s="10">
        <v>39753</v>
      </c>
      <c r="D65" s="15">
        <v>4.2421318512152597</v>
      </c>
      <c r="E65" s="15">
        <v>4.3245265807680413</v>
      </c>
      <c r="F65" s="15">
        <v>3.4949972135304188</v>
      </c>
      <c r="G65" s="15">
        <v>5.4483579006695013</v>
      </c>
      <c r="H65" s="15">
        <v>6.5545519134560521</v>
      </c>
      <c r="I65" s="15">
        <v>6.8750152442414523</v>
      </c>
      <c r="J65" s="15">
        <v>8.2002352683044943</v>
      </c>
      <c r="K65" s="15">
        <v>1.8934602667599685</v>
      </c>
      <c r="L65" s="15">
        <v>4.6328975249842639</v>
      </c>
      <c r="M65" s="15">
        <v>3.7248601008389608</v>
      </c>
      <c r="N65" s="15">
        <v>1.9201028008054157</v>
      </c>
      <c r="O65" s="15">
        <v>2.5554422830598694E-2</v>
      </c>
      <c r="P65" s="17"/>
      <c r="Q65" s="46">
        <v>4.2780575907003699</v>
      </c>
      <c r="R65" s="13">
        <v>4.0205518818379069</v>
      </c>
      <c r="S65" s="13">
        <v>6.2926416861223347</v>
      </c>
      <c r="T65" s="13">
        <v>4.9088643533495757</v>
      </c>
      <c r="U65" s="13">
        <v>1.8901724414916583</v>
      </c>
    </row>
    <row r="66" spans="1:21" s="4" customFormat="1" ht="15.75" x14ac:dyDescent="0.25">
      <c r="A66" s="18">
        <v>72</v>
      </c>
      <c r="B66" s="6">
        <f t="shared" si="4"/>
        <v>2008</v>
      </c>
      <c r="C66" s="7">
        <v>39783</v>
      </c>
      <c r="D66" s="15">
        <v>3.4561072053593094</v>
      </c>
      <c r="E66" s="15">
        <v>3.2026108125247403</v>
      </c>
      <c r="F66" s="15">
        <v>4.168667521469442</v>
      </c>
      <c r="G66" s="15">
        <v>5.529230222214462</v>
      </c>
      <c r="H66" s="15">
        <v>5.0899863482103411</v>
      </c>
      <c r="I66" s="15">
        <v>6.2370310579299506</v>
      </c>
      <c r="J66" s="15">
        <v>8.0445823077856158</v>
      </c>
      <c r="K66" s="15">
        <v>1.6250147617732242</v>
      </c>
      <c r="L66" s="15">
        <v>5.1562673800488508</v>
      </c>
      <c r="M66" s="15">
        <v>3.6886481819982624</v>
      </c>
      <c r="N66" s="15">
        <v>1.5365950977898959</v>
      </c>
      <c r="O66" s="15">
        <v>7.7906834753600634E-3</v>
      </c>
      <c r="P66" s="17"/>
      <c r="Q66" s="46">
        <v>3.9785442983816215</v>
      </c>
      <c r="R66" s="13">
        <v>3.609128513117831</v>
      </c>
      <c r="S66" s="13">
        <v>5.6187492094515852</v>
      </c>
      <c r="T66" s="13">
        <v>4.9419548165358966</v>
      </c>
      <c r="U66" s="13">
        <v>1.7443446544211725</v>
      </c>
    </row>
    <row r="67" spans="1:21" s="4" customFormat="1" ht="15.75" x14ac:dyDescent="0.25">
      <c r="A67" s="19">
        <v>73</v>
      </c>
      <c r="B67" s="9">
        <f t="shared" si="4"/>
        <v>2009</v>
      </c>
      <c r="C67" s="10">
        <v>39814</v>
      </c>
      <c r="D67" s="15">
        <v>3.0058115227460211</v>
      </c>
      <c r="E67" s="15">
        <v>2.3965225881432799</v>
      </c>
      <c r="F67" s="15">
        <v>4.8988005951519877</v>
      </c>
      <c r="G67" s="15">
        <v>5.7649892270908589</v>
      </c>
      <c r="H67" s="15">
        <v>3.9360037539582544</v>
      </c>
      <c r="I67" s="15">
        <v>5.5935610314101449</v>
      </c>
      <c r="J67" s="15">
        <v>7.9483262827241266</v>
      </c>
      <c r="K67" s="15">
        <v>1.3123375327126716</v>
      </c>
      <c r="L67" s="15">
        <v>5.7153368298622187</v>
      </c>
      <c r="M67" s="15">
        <v>3.8485162241600874</v>
      </c>
      <c r="N67" s="15">
        <v>1.2282975929128077</v>
      </c>
      <c r="O67" s="15">
        <v>0</v>
      </c>
      <c r="P67" s="17"/>
      <c r="Q67" s="46">
        <v>3.8040419317393712</v>
      </c>
      <c r="R67" s="13">
        <v>3.4337115686804296</v>
      </c>
      <c r="S67" s="13">
        <v>5.0981846708197525</v>
      </c>
      <c r="T67" s="13">
        <v>4.9920002150996723</v>
      </c>
      <c r="U67" s="13">
        <v>1.6922712723576316</v>
      </c>
    </row>
    <row r="68" spans="1:21" s="4" customFormat="1" ht="15.75" x14ac:dyDescent="0.25">
      <c r="A68" s="18">
        <v>74</v>
      </c>
      <c r="B68" s="6">
        <f t="shared" si="4"/>
        <v>2009</v>
      </c>
      <c r="C68" s="7">
        <v>39845</v>
      </c>
      <c r="D68" s="15">
        <v>2.9042273377869838</v>
      </c>
      <c r="E68" s="15">
        <v>1.9615859783610254</v>
      </c>
      <c r="F68" s="15">
        <v>5.5589408304149721</v>
      </c>
      <c r="G68" s="15">
        <v>6.106446264612881</v>
      </c>
      <c r="H68" s="15">
        <v>3.5169450419995445</v>
      </c>
      <c r="I68" s="15">
        <v>5.0486607567437876</v>
      </c>
      <c r="J68" s="15">
        <v>7.9178241523721562</v>
      </c>
      <c r="K68" s="15">
        <v>0.96747132715028117</v>
      </c>
      <c r="L68" s="15">
        <v>6.2193403531249922</v>
      </c>
      <c r="M68" s="15">
        <v>4.1445134926514964</v>
      </c>
      <c r="N68" s="15">
        <v>1.0338290352141724</v>
      </c>
      <c r="O68" s="15">
        <v>6.9787586896616592E-3</v>
      </c>
      <c r="P68" s="17"/>
      <c r="Q68" s="46">
        <v>3.7822302774268297</v>
      </c>
      <c r="R68" s="13">
        <v>3.4749180488543274</v>
      </c>
      <c r="S68" s="13">
        <v>4.8906840211187381</v>
      </c>
      <c r="T68" s="13">
        <v>5.0348786108824761</v>
      </c>
      <c r="U68" s="13">
        <v>1.7284404288517765</v>
      </c>
    </row>
    <row r="69" spans="1:21" s="4" customFormat="1" ht="15.75" x14ac:dyDescent="0.25">
      <c r="A69" s="19">
        <v>75</v>
      </c>
      <c r="B69" s="9">
        <f t="shared" si="4"/>
        <v>2009</v>
      </c>
      <c r="C69" s="10">
        <v>39873</v>
      </c>
      <c r="D69" s="15">
        <v>3.1171329502287195</v>
      </c>
      <c r="E69" s="15">
        <v>1.8436678101040613</v>
      </c>
      <c r="F69" s="15">
        <v>6.0937559043852527</v>
      </c>
      <c r="G69" s="15">
        <v>6.4927107191964684</v>
      </c>
      <c r="H69" s="15">
        <v>3.8063497742057626</v>
      </c>
      <c r="I69" s="15">
        <v>4.6372217421439217</v>
      </c>
      <c r="J69" s="15">
        <v>7.9347909419778064</v>
      </c>
      <c r="K69" s="15">
        <v>0.65338133936599774</v>
      </c>
      <c r="L69" s="15">
        <v>6.6241760956385312</v>
      </c>
      <c r="M69" s="15">
        <v>4.5333567027463104</v>
      </c>
      <c r="N69" s="15">
        <v>0.96421746541933606</v>
      </c>
      <c r="O69" s="15">
        <v>4.1995680075305145E-2</v>
      </c>
      <c r="P69" s="17"/>
      <c r="Q69" s="46">
        <v>3.8952297604572901</v>
      </c>
      <c r="R69" s="13">
        <v>3.6848522215726778</v>
      </c>
      <c r="S69" s="13">
        <v>4.9787607451820506</v>
      </c>
      <c r="T69" s="13">
        <v>5.0707827923274449</v>
      </c>
      <c r="U69" s="13">
        <v>1.8465232827469842</v>
      </c>
    </row>
    <row r="70" spans="1:21" s="4" customFormat="1" ht="15.75" x14ac:dyDescent="0.25">
      <c r="A70" s="18">
        <v>76</v>
      </c>
      <c r="B70" s="6">
        <f t="shared" si="4"/>
        <v>2009</v>
      </c>
      <c r="C70" s="7">
        <v>39904</v>
      </c>
      <c r="D70" s="15">
        <v>3.5717009112205762</v>
      </c>
      <c r="E70" s="15">
        <v>1.9619692571108274</v>
      </c>
      <c r="F70" s="15">
        <v>6.4793176292059034</v>
      </c>
      <c r="G70" s="15">
        <v>6.8847935250762973</v>
      </c>
      <c r="H70" s="15">
        <v>4.6477563530493251</v>
      </c>
      <c r="I70" s="15">
        <v>4.3801034500199183</v>
      </c>
      <c r="J70" s="15">
        <v>7.9648986783932463</v>
      </c>
      <c r="K70" s="15">
        <v>0.3964767378950762</v>
      </c>
      <c r="L70" s="15">
        <v>6.9085595217689377</v>
      </c>
      <c r="M70" s="15">
        <v>4.9761002867744262</v>
      </c>
      <c r="N70" s="15">
        <v>1.0095615786410228</v>
      </c>
      <c r="O70" s="15">
        <v>0.11663618737420557</v>
      </c>
      <c r="P70" s="17"/>
      <c r="Q70" s="46">
        <v>4.1081561763774799</v>
      </c>
      <c r="R70" s="13">
        <v>4.0043292658457688</v>
      </c>
      <c r="S70" s="13">
        <v>5.304217776048513</v>
      </c>
      <c r="T70" s="13">
        <v>5.0899783126857532</v>
      </c>
      <c r="U70" s="13">
        <v>2.034099350929885</v>
      </c>
    </row>
    <row r="71" spans="1:21" s="4" customFormat="1" ht="15.75" x14ac:dyDescent="0.25">
      <c r="A71" s="19">
        <v>77</v>
      </c>
      <c r="B71" s="9">
        <f t="shared" si="4"/>
        <v>2009</v>
      </c>
      <c r="C71" s="10">
        <v>39934</v>
      </c>
      <c r="D71" s="15">
        <v>4.17468448620094</v>
      </c>
      <c r="E71" s="15">
        <v>2.2422865008676718</v>
      </c>
      <c r="F71" s="15">
        <v>6.7323292111889597</v>
      </c>
      <c r="G71" s="15">
        <v>7.2317559716832402</v>
      </c>
      <c r="H71" s="15">
        <v>5.8963918960060555</v>
      </c>
      <c r="I71" s="15">
        <v>4.2447019479680179</v>
      </c>
      <c r="J71" s="15">
        <v>7.9759669542905085</v>
      </c>
      <c r="K71" s="15">
        <v>0.20456933800859253</v>
      </c>
      <c r="L71" s="15">
        <v>7.085125911550648</v>
      </c>
      <c r="M71" s="15">
        <v>5.4309415348836287</v>
      </c>
      <c r="N71" s="15">
        <v>1.1634445390491241</v>
      </c>
      <c r="O71" s="15">
        <v>0.23153265470484741</v>
      </c>
      <c r="P71" s="17"/>
      <c r="Q71" s="46">
        <v>4.3844775788668526</v>
      </c>
      <c r="R71" s="13">
        <v>4.3831000660858566</v>
      </c>
      <c r="S71" s="13">
        <v>5.7909499385524379</v>
      </c>
      <c r="T71" s="13">
        <v>5.0885540679499162</v>
      </c>
      <c r="U71" s="13">
        <v>2.2753062428792004</v>
      </c>
    </row>
    <row r="72" spans="1:21" s="4" customFormat="1" ht="15.75" x14ac:dyDescent="0.25">
      <c r="A72" s="18">
        <v>78</v>
      </c>
      <c r="B72" s="6">
        <f t="shared" si="4"/>
        <v>2009</v>
      </c>
      <c r="C72" s="7">
        <v>39965</v>
      </c>
      <c r="D72" s="15">
        <v>4.8396461719307915</v>
      </c>
      <c r="E72" s="15">
        <v>2.6228231145585634</v>
      </c>
      <c r="F72" s="15">
        <v>6.8634936930072055</v>
      </c>
      <c r="G72" s="15">
        <v>7.5287144303283942</v>
      </c>
      <c r="H72" s="15">
        <v>7.2635129901507582</v>
      </c>
      <c r="I72" s="15">
        <v>4.2214062310479363</v>
      </c>
      <c r="J72" s="15">
        <v>7.9498484930831195</v>
      </c>
      <c r="K72" s="15">
        <v>8.5175550735601485E-2</v>
      </c>
      <c r="L72" s="15">
        <v>7.1637360334499363</v>
      </c>
      <c r="M72" s="15">
        <v>5.8769224694755398</v>
      </c>
      <c r="N72" s="15">
        <v>1.3957921979471108</v>
      </c>
      <c r="O72" s="15">
        <v>0.37701041336963892</v>
      </c>
      <c r="P72" s="17"/>
      <c r="Q72" s="46">
        <v>4.6823401490903827</v>
      </c>
      <c r="R72" s="13">
        <v>4.7753209931655203</v>
      </c>
      <c r="S72" s="13">
        <v>6.3378778838423626</v>
      </c>
      <c r="T72" s="13">
        <v>5.0662533590895524</v>
      </c>
      <c r="U72" s="13">
        <v>2.5499083602640966</v>
      </c>
    </row>
    <row r="73" spans="1:21" s="4" customFormat="1" ht="15.75" x14ac:dyDescent="0.25">
      <c r="A73" s="19">
        <v>79</v>
      </c>
      <c r="B73" s="9">
        <f t="shared" si="4"/>
        <v>2009</v>
      </c>
      <c r="C73" s="10">
        <v>39995</v>
      </c>
      <c r="D73" s="15">
        <v>5.4998196043879224</v>
      </c>
      <c r="E73" s="15">
        <v>3.0771532320389468</v>
      </c>
      <c r="F73" s="15">
        <v>6.8764161121794665</v>
      </c>
      <c r="G73" s="15">
        <v>7.7580493670057677</v>
      </c>
      <c r="H73" s="15">
        <v>8.3507190655457553</v>
      </c>
      <c r="I73" s="15">
        <v>4.2978811182340122</v>
      </c>
      <c r="J73" s="15">
        <v>7.9023987887036444</v>
      </c>
      <c r="K73" s="15">
        <v>2.6348721704992101E-2</v>
      </c>
      <c r="L73" s="15">
        <v>7.1493143554326002</v>
      </c>
      <c r="M73" s="15">
        <v>6.3210428539441352</v>
      </c>
      <c r="N73" s="15">
        <v>1.6760262486255799</v>
      </c>
      <c r="O73" s="15">
        <v>0.53116030067095876</v>
      </c>
      <c r="P73" s="17"/>
      <c r="Q73" s="46">
        <v>4.9555274807061487</v>
      </c>
      <c r="R73" s="13">
        <v>5.1511296495354451</v>
      </c>
      <c r="S73" s="13">
        <v>6.8022165169285111</v>
      </c>
      <c r="T73" s="13">
        <v>5.0260206219470787</v>
      </c>
      <c r="U73" s="13">
        <v>2.8427431344135581</v>
      </c>
    </row>
    <row r="74" spans="1:21" s="4" customFormat="1" ht="15.75" x14ac:dyDescent="0.25">
      <c r="A74" s="18">
        <v>80</v>
      </c>
      <c r="B74" s="6">
        <f t="shared" si="4"/>
        <v>2009</v>
      </c>
      <c r="C74" s="7">
        <v>40026</v>
      </c>
      <c r="D74" s="15">
        <v>6.1123315458283898</v>
      </c>
      <c r="E74" s="15">
        <v>3.5919092297877664</v>
      </c>
      <c r="F74" s="15">
        <v>6.7733970422946035</v>
      </c>
      <c r="G74" s="15">
        <v>7.9276141773563094</v>
      </c>
      <c r="H74" s="15">
        <v>8.9010468442531501</v>
      </c>
      <c r="I74" s="15">
        <v>4.4683745903465413</v>
      </c>
      <c r="J74" s="15">
        <v>7.888743696188727</v>
      </c>
      <c r="K74" s="15">
        <v>3.1865810934296523E-2</v>
      </c>
      <c r="L74" s="15">
        <v>7.0481286826579348</v>
      </c>
      <c r="M74" s="15">
        <v>6.7515243637923916</v>
      </c>
      <c r="N74" s="15">
        <v>1.9533925887275061</v>
      </c>
      <c r="O74" s="15">
        <v>0.67025072356019466</v>
      </c>
      <c r="P74" s="17"/>
      <c r="Q74" s="46">
        <v>5.1765482746439844</v>
      </c>
      <c r="R74" s="13">
        <v>5.4925459393035867</v>
      </c>
      <c r="S74" s="13">
        <v>7.0990118706520002</v>
      </c>
      <c r="T74" s="13">
        <v>4.9895793965936521</v>
      </c>
      <c r="U74" s="13">
        <v>3.1250558920266975</v>
      </c>
    </row>
    <row r="75" spans="1:21" s="4" customFormat="1" ht="15.75" x14ac:dyDescent="0.25">
      <c r="A75" s="19">
        <v>81</v>
      </c>
      <c r="B75" s="9">
        <f t="shared" si="4"/>
        <v>2009</v>
      </c>
      <c r="C75" s="10">
        <v>40057</v>
      </c>
      <c r="D75" s="15">
        <v>6.656908579736208</v>
      </c>
      <c r="E75" s="15">
        <v>4.1272446769456463</v>
      </c>
      <c r="F75" s="15">
        <v>6.57606179792554</v>
      </c>
      <c r="G75" s="15">
        <v>8.0320647241695653</v>
      </c>
      <c r="H75" s="15">
        <v>8.926303898214293</v>
      </c>
      <c r="I75" s="15">
        <v>4.70287682841799</v>
      </c>
      <c r="J75" s="15">
        <v>7.9827923571255122</v>
      </c>
      <c r="K75" s="15">
        <v>0.12137816597809406</v>
      </c>
      <c r="L75" s="15">
        <v>6.8797738588620376</v>
      </c>
      <c r="M75" s="15">
        <v>7.1489679862709465</v>
      </c>
      <c r="N75" s="15">
        <v>2.201187215685422</v>
      </c>
      <c r="O75" s="15">
        <v>0.77663573373437711</v>
      </c>
      <c r="P75" s="17"/>
      <c r="Q75" s="46">
        <v>5.3443496519221361</v>
      </c>
      <c r="R75" s="13">
        <v>5.7867383515357984</v>
      </c>
      <c r="S75" s="13">
        <v>7.2204151502672831</v>
      </c>
      <c r="T75" s="13">
        <v>4.9946481273218817</v>
      </c>
      <c r="U75" s="13">
        <v>3.375596978563582</v>
      </c>
    </row>
    <row r="76" spans="1:21" s="4" customFormat="1" ht="15.75" x14ac:dyDescent="0.25">
      <c r="A76" s="18">
        <v>82</v>
      </c>
      <c r="B76" s="6">
        <f t="shared" si="4"/>
        <v>2009</v>
      </c>
      <c r="C76" s="7">
        <v>40087</v>
      </c>
      <c r="D76" s="15">
        <v>7.1174919252546784</v>
      </c>
      <c r="E76" s="15">
        <v>4.6732339175850539</v>
      </c>
      <c r="F76" s="15">
        <v>6.3144749788100043</v>
      </c>
      <c r="G76" s="15">
        <v>8.0696051338019998</v>
      </c>
      <c r="H76" s="15">
        <v>8.6780849884510829</v>
      </c>
      <c r="I76" s="15">
        <v>4.9665284891026902</v>
      </c>
      <c r="J76" s="15">
        <v>8.2271813444363513</v>
      </c>
      <c r="K76" s="15">
        <v>0.2818264206617147</v>
      </c>
      <c r="L76" s="15">
        <v>6.6673348009794351</v>
      </c>
      <c r="M76" s="15">
        <v>7.4833782490052183</v>
      </c>
      <c r="N76" s="15">
        <v>2.4182107397995805</v>
      </c>
      <c r="O76" s="15">
        <v>0.84931169752330904</v>
      </c>
      <c r="P76" s="17"/>
      <c r="Q76" s="46">
        <v>5.4788885571175934</v>
      </c>
      <c r="R76" s="13">
        <v>6.0350669405499131</v>
      </c>
      <c r="S76" s="13">
        <v>7.2380728704519237</v>
      </c>
      <c r="T76" s="13">
        <v>5.0587808553591671</v>
      </c>
      <c r="U76" s="13">
        <v>3.5836335621093691</v>
      </c>
    </row>
    <row r="77" spans="1:21" s="4" customFormat="1" ht="15.75" x14ac:dyDescent="0.25">
      <c r="A77" s="19">
        <v>83</v>
      </c>
      <c r="B77" s="9">
        <f t="shared" si="4"/>
        <v>2009</v>
      </c>
      <c r="C77" s="10">
        <v>40118</v>
      </c>
      <c r="D77" s="15">
        <v>7.498419610067887</v>
      </c>
      <c r="E77" s="15">
        <v>5.2302917559327158</v>
      </c>
      <c r="F77" s="15">
        <v>6.024954894731942</v>
      </c>
      <c r="G77" s="15">
        <v>8.0531780798075054</v>
      </c>
      <c r="H77" s="15">
        <v>8.533562920869409</v>
      </c>
      <c r="I77" s="15">
        <v>5.2240486493429277</v>
      </c>
      <c r="J77" s="15">
        <v>8.5935638685097047</v>
      </c>
      <c r="K77" s="15">
        <v>0.47913120336829262</v>
      </c>
      <c r="L77" s="15">
        <v>6.435152149804261</v>
      </c>
      <c r="M77" s="15">
        <v>7.7199658485017073</v>
      </c>
      <c r="N77" s="15">
        <v>2.6394009846364277</v>
      </c>
      <c r="O77" s="15">
        <v>0.89542505795455085</v>
      </c>
      <c r="P77" s="17"/>
      <c r="Q77" s="46">
        <v>5.6105912519606109</v>
      </c>
      <c r="R77" s="13">
        <v>6.2512220869108477</v>
      </c>
      <c r="S77" s="13">
        <v>7.270263216673281</v>
      </c>
      <c r="T77" s="13">
        <v>5.1692824072274197</v>
      </c>
      <c r="U77" s="13">
        <v>3.7515972970308957</v>
      </c>
    </row>
    <row r="78" spans="1:21" s="4" customFormat="1" ht="15.75" x14ac:dyDescent="0.25">
      <c r="A78" s="18">
        <v>84</v>
      </c>
      <c r="B78" s="6">
        <f t="shared" si="4"/>
        <v>2009</v>
      </c>
      <c r="C78" s="7">
        <v>40148</v>
      </c>
      <c r="D78" s="15">
        <v>7.8121040204388636</v>
      </c>
      <c r="E78" s="15">
        <v>5.8013111396430084</v>
      </c>
      <c r="F78" s="15">
        <v>5.7236856852520059</v>
      </c>
      <c r="G78" s="15">
        <v>7.9977063794430201</v>
      </c>
      <c r="H78" s="15">
        <v>8.728187343537666</v>
      </c>
      <c r="I78" s="15">
        <v>5.4638004916634735</v>
      </c>
      <c r="J78" s="15">
        <v>9.0169061706560267</v>
      </c>
      <c r="K78" s="15">
        <v>0.6758227214345478</v>
      </c>
      <c r="L78" s="15">
        <v>6.1960891279219252</v>
      </c>
      <c r="M78" s="15">
        <v>7.8433901312862622</v>
      </c>
      <c r="N78" s="15">
        <v>2.8846903602692997</v>
      </c>
      <c r="O78" s="15">
        <v>0.92069059908553363</v>
      </c>
      <c r="P78" s="17"/>
      <c r="Q78" s="46">
        <v>5.7553653475526367</v>
      </c>
      <c r="R78" s="13">
        <v>6.4457002817779596</v>
      </c>
      <c r="S78" s="13">
        <v>7.3965647382147202</v>
      </c>
      <c r="T78" s="13">
        <v>5.2962726733375005</v>
      </c>
      <c r="U78" s="13">
        <v>3.8829236968803653</v>
      </c>
    </row>
    <row r="79" spans="1:21" s="4" customFormat="1" ht="15.75" x14ac:dyDescent="0.25">
      <c r="A79" s="19">
        <v>85</v>
      </c>
      <c r="B79" s="9">
        <f t="shared" si="4"/>
        <v>2010</v>
      </c>
      <c r="C79" s="10">
        <v>40179</v>
      </c>
      <c r="D79" s="15">
        <v>8.0773927764750582</v>
      </c>
      <c r="E79" s="15">
        <v>6.3446591803239016</v>
      </c>
      <c r="F79" s="15">
        <v>5.42608535636393</v>
      </c>
      <c r="G79" s="15">
        <v>7.9313116428535482</v>
      </c>
      <c r="H79" s="15">
        <v>8.6370229198955268</v>
      </c>
      <c r="I79" s="15">
        <v>5.6789611697071818</v>
      </c>
      <c r="J79" s="15">
        <v>9.4180760443553613</v>
      </c>
      <c r="K79" s="15">
        <v>0.85866525879021505</v>
      </c>
      <c r="L79" s="15">
        <v>5.966833371872049</v>
      </c>
      <c r="M79" s="15">
        <v>7.8514458499030066</v>
      </c>
      <c r="N79" s="15">
        <v>3.1268283520833293</v>
      </c>
      <c r="O79" s="15">
        <v>0.92860573591556261</v>
      </c>
      <c r="P79" s="17"/>
      <c r="Q79" s="46">
        <v>5.8538239715448883</v>
      </c>
      <c r="R79" s="13">
        <v>6.6160457710542966</v>
      </c>
      <c r="S79" s="13">
        <v>7.4157652441520865</v>
      </c>
      <c r="T79" s="13">
        <v>5.4145248916725421</v>
      </c>
      <c r="U79" s="13">
        <v>3.9689599793006329</v>
      </c>
    </row>
    <row r="80" spans="1:21" s="4" customFormat="1" ht="15.75" x14ac:dyDescent="0.25">
      <c r="A80" s="18">
        <v>86</v>
      </c>
      <c r="B80" s="6">
        <f t="shared" si="4"/>
        <v>2010</v>
      </c>
      <c r="C80" s="7">
        <v>40210</v>
      </c>
      <c r="D80" s="15">
        <v>8.314220604434249</v>
      </c>
      <c r="E80" s="15">
        <v>6.7935458869996781</v>
      </c>
      <c r="F80" s="15">
        <v>5.1357764972030004</v>
      </c>
      <c r="G80" s="15">
        <v>7.8512160254025796</v>
      </c>
      <c r="H80" s="15">
        <v>8.4929177206124997</v>
      </c>
      <c r="I80" s="15">
        <v>5.858200461459985</v>
      </c>
      <c r="J80" s="15">
        <v>9.7265148736533966</v>
      </c>
      <c r="K80" s="15">
        <v>1.0417095529375358</v>
      </c>
      <c r="L80" s="15">
        <v>5.7596916141710661</v>
      </c>
      <c r="M80" s="15">
        <v>7.7521927056073991</v>
      </c>
      <c r="N80" s="15">
        <v>3.2806475896002225</v>
      </c>
      <c r="O80" s="15">
        <v>0.93476644013026644</v>
      </c>
      <c r="P80" s="17"/>
      <c r="Q80" s="46">
        <v>5.9117833310176566</v>
      </c>
      <c r="R80" s="13">
        <v>6.7478476628789759</v>
      </c>
      <c r="S80" s="13">
        <v>7.4007780691583536</v>
      </c>
      <c r="T80" s="13">
        <v>5.5093053469206668</v>
      </c>
      <c r="U80" s="13">
        <v>3.9892022451126294</v>
      </c>
    </row>
    <row r="81" spans="1:21" s="4" customFormat="1" ht="15.75" x14ac:dyDescent="0.25">
      <c r="A81" s="19">
        <v>87</v>
      </c>
      <c r="B81" s="9">
        <f t="shared" si="4"/>
        <v>2010</v>
      </c>
      <c r="C81" s="10">
        <v>40238</v>
      </c>
      <c r="D81" s="15">
        <v>8.5425438600294346</v>
      </c>
      <c r="E81" s="15">
        <v>7.1027070175222509</v>
      </c>
      <c r="F81" s="15">
        <v>4.8604429260124675</v>
      </c>
      <c r="G81" s="15">
        <v>7.7324592306595283</v>
      </c>
      <c r="H81" s="15">
        <v>8.6126408749073153</v>
      </c>
      <c r="I81" s="15">
        <v>5.9959863544612535</v>
      </c>
      <c r="J81" s="15">
        <v>9.9070747532453627</v>
      </c>
      <c r="K81" s="15">
        <v>1.2183666180095525</v>
      </c>
      <c r="L81" s="15">
        <v>5.5781082294162951</v>
      </c>
      <c r="M81" s="15">
        <v>7.5598068187642342</v>
      </c>
      <c r="N81" s="15">
        <v>3.2840688048202886</v>
      </c>
      <c r="O81" s="15">
        <v>0.96208001467560356</v>
      </c>
      <c r="P81" s="17"/>
      <c r="Q81" s="46">
        <v>5.9463571252102989</v>
      </c>
      <c r="R81" s="13">
        <v>6.8352312678547174</v>
      </c>
      <c r="S81" s="13">
        <v>7.4470288200093648</v>
      </c>
      <c r="T81" s="13">
        <v>5.5678498668904028</v>
      </c>
      <c r="U81" s="13">
        <v>3.9353185460867088</v>
      </c>
    </row>
    <row r="82" spans="1:21" s="4" customFormat="1" ht="15.75" x14ac:dyDescent="0.25">
      <c r="A82" s="18">
        <v>88</v>
      </c>
      <c r="B82" s="6">
        <f t="shared" si="4"/>
        <v>2010</v>
      </c>
      <c r="C82" s="7">
        <v>40269</v>
      </c>
      <c r="D82" s="15">
        <v>8.7521671928594706</v>
      </c>
      <c r="E82" s="15">
        <v>7.2577054231656737</v>
      </c>
      <c r="F82" s="15">
        <v>4.6215932550303442</v>
      </c>
      <c r="G82" s="15">
        <v>7.5679829676676258</v>
      </c>
      <c r="H82" s="15">
        <v>8.8824745325966248</v>
      </c>
      <c r="I82" s="15">
        <v>6.0855383590793677</v>
      </c>
      <c r="J82" s="15">
        <v>9.9738969825250887</v>
      </c>
      <c r="K82" s="15">
        <v>1.3594539196841184</v>
      </c>
      <c r="L82" s="15">
        <v>5.4266120609201174</v>
      </c>
      <c r="M82" s="15">
        <v>7.2682370758170105</v>
      </c>
      <c r="N82" s="15">
        <v>3.152258119871973</v>
      </c>
      <c r="O82" s="15">
        <v>1.0298651410589628</v>
      </c>
      <c r="P82" s="17"/>
      <c r="Q82" s="46">
        <v>5.9481487525230321</v>
      </c>
      <c r="R82" s="13">
        <v>6.8771552903518298</v>
      </c>
      <c r="S82" s="13">
        <v>7.5119986197812061</v>
      </c>
      <c r="T82" s="13">
        <v>5.5866543210431088</v>
      </c>
      <c r="U82" s="13">
        <v>3.8167867789159824</v>
      </c>
    </row>
    <row r="83" spans="1:21" s="4" customFormat="1" ht="15.75" x14ac:dyDescent="0.25">
      <c r="A83" s="19">
        <v>89</v>
      </c>
      <c r="B83" s="9">
        <f t="shared" si="4"/>
        <v>2010</v>
      </c>
      <c r="C83" s="10">
        <v>40299</v>
      </c>
      <c r="D83" s="15">
        <v>8.9724585704630968</v>
      </c>
      <c r="E83" s="15">
        <v>7.2945439194023329</v>
      </c>
      <c r="F83" s="15">
        <v>4.4507296881092486</v>
      </c>
      <c r="G83" s="15">
        <v>7.3554033588310688</v>
      </c>
      <c r="H83" s="15">
        <v>9.2651510365358938</v>
      </c>
      <c r="I83" s="15">
        <v>6.1026050249851469</v>
      </c>
      <c r="J83" s="15">
        <v>9.968397622819321</v>
      </c>
      <c r="K83" s="15">
        <v>1.5050647394510714</v>
      </c>
      <c r="L83" s="15">
        <v>5.3155241958171651</v>
      </c>
      <c r="M83" s="15">
        <v>6.9232007532280457</v>
      </c>
      <c r="N83" s="15">
        <v>2.953343877874675</v>
      </c>
      <c r="O83" s="15">
        <v>1.1538953846685409</v>
      </c>
      <c r="P83" s="17"/>
      <c r="Q83" s="46">
        <v>5.9383598476821335</v>
      </c>
      <c r="R83" s="13">
        <v>6.9059107259915598</v>
      </c>
      <c r="S83" s="13">
        <v>7.574386473450704</v>
      </c>
      <c r="T83" s="13">
        <v>5.5963288526958523</v>
      </c>
      <c r="U83" s="13">
        <v>3.6768133385904207</v>
      </c>
    </row>
    <row r="84" spans="1:21" s="4" customFormat="1" ht="15.75" x14ac:dyDescent="0.25">
      <c r="A84" s="18">
        <v>90</v>
      </c>
      <c r="B84" s="6">
        <f t="shared" si="4"/>
        <v>2010</v>
      </c>
      <c r="C84" s="7">
        <v>40330</v>
      </c>
      <c r="D84" s="15">
        <v>9.2238795458251648</v>
      </c>
      <c r="E84" s="15">
        <v>7.3074442672708102</v>
      </c>
      <c r="F84" s="15">
        <v>4.3763870051757241</v>
      </c>
      <c r="G84" s="15">
        <v>7.1121300108879435</v>
      </c>
      <c r="H84" s="15">
        <v>9.6913287496205101</v>
      </c>
      <c r="I84" s="15">
        <v>6.0397524947871837</v>
      </c>
      <c r="J84" s="15">
        <v>9.9277278879079152</v>
      </c>
      <c r="K84" s="15">
        <v>1.6933617368196188</v>
      </c>
      <c r="L84" s="15">
        <v>5.2597127666989358</v>
      </c>
      <c r="M84" s="15">
        <v>6.5760873439938239</v>
      </c>
      <c r="N84" s="15">
        <v>2.7823160460782614</v>
      </c>
      <c r="O84" s="15">
        <v>1.3423558122181185</v>
      </c>
      <c r="P84" s="17"/>
      <c r="Q84" s="46">
        <v>5.9443736389403341</v>
      </c>
      <c r="R84" s="13">
        <v>6.9692369394238982</v>
      </c>
      <c r="S84" s="13">
        <v>7.614403751765213</v>
      </c>
      <c r="T84" s="13">
        <v>5.6269341304754903</v>
      </c>
      <c r="U84" s="13">
        <v>3.5669197340967345</v>
      </c>
    </row>
    <row r="85" spans="1:21" s="4" customFormat="1" ht="15.75" x14ac:dyDescent="0.25">
      <c r="A85" s="19">
        <v>91</v>
      </c>
      <c r="B85" s="9">
        <f t="shared" si="4"/>
        <v>2010</v>
      </c>
      <c r="C85" s="10">
        <v>40360</v>
      </c>
      <c r="D85" s="15">
        <v>9.5047360629514337</v>
      </c>
      <c r="E85" s="15">
        <v>7.3681179518648143</v>
      </c>
      <c r="F85" s="15">
        <v>4.3905712463510351</v>
      </c>
      <c r="G85" s="15">
        <v>6.8662852553929978</v>
      </c>
      <c r="H85" s="15">
        <v>10</v>
      </c>
      <c r="I85" s="15">
        <v>5.9320668230462514</v>
      </c>
      <c r="J85" s="15">
        <v>9.8782218864683777</v>
      </c>
      <c r="K85" s="15">
        <v>1.9245945084362668</v>
      </c>
      <c r="L85" s="15">
        <v>5.2562789483962371</v>
      </c>
      <c r="M85" s="15">
        <v>6.2768042314636752</v>
      </c>
      <c r="N85" s="15">
        <v>2.6854808686227654</v>
      </c>
      <c r="O85" s="15">
        <v>1.580423949025995</v>
      </c>
      <c r="P85" s="17"/>
      <c r="Q85" s="46">
        <v>5.9719651443349866</v>
      </c>
      <c r="R85" s="13">
        <v>7.087808420389095</v>
      </c>
      <c r="S85" s="13">
        <v>7.5994506928130834</v>
      </c>
      <c r="T85" s="13">
        <v>5.6863651144336274</v>
      </c>
      <c r="U85" s="13">
        <v>3.5142363497041451</v>
      </c>
    </row>
    <row r="86" spans="1:21" s="4" customFormat="1" ht="15.75" x14ac:dyDescent="0.25">
      <c r="A86" s="18">
        <v>92</v>
      </c>
      <c r="B86" s="6">
        <f t="shared" si="4"/>
        <v>2010</v>
      </c>
      <c r="C86" s="7">
        <v>40391</v>
      </c>
      <c r="D86" s="15">
        <v>9.739674667523019</v>
      </c>
      <c r="E86" s="15">
        <v>7.4868774616192386</v>
      </c>
      <c r="F86" s="15">
        <v>4.4349893453752207</v>
      </c>
      <c r="G86" s="15">
        <v>6.660726905178306</v>
      </c>
      <c r="H86" s="15">
        <v>9.9862049126286383</v>
      </c>
      <c r="I86" s="15">
        <v>5.8468893253306078</v>
      </c>
      <c r="J86" s="15">
        <v>9.833311487898996</v>
      </c>
      <c r="K86" s="15">
        <v>2.1561364428350274</v>
      </c>
      <c r="L86" s="15">
        <v>5.2691864055521398</v>
      </c>
      <c r="M86" s="15">
        <v>6.0666496782274937</v>
      </c>
      <c r="N86" s="15">
        <v>2.6864294344977617</v>
      </c>
      <c r="O86" s="15">
        <v>1.8363938831990723</v>
      </c>
      <c r="P86" s="17"/>
      <c r="Q86" s="46">
        <v>6.0002891624887935</v>
      </c>
      <c r="R86" s="13">
        <v>7.2205138248391592</v>
      </c>
      <c r="S86" s="13">
        <v>7.4979403810458507</v>
      </c>
      <c r="T86" s="13">
        <v>5.752878112095388</v>
      </c>
      <c r="U86" s="13">
        <v>3.5298243319747762</v>
      </c>
    </row>
    <row r="87" spans="1:21" s="4" customFormat="1" ht="15.75" x14ac:dyDescent="0.25">
      <c r="A87" s="19">
        <v>93</v>
      </c>
      <c r="B87" s="9">
        <f t="shared" si="4"/>
        <v>2010</v>
      </c>
      <c r="C87" s="10">
        <v>40422</v>
      </c>
      <c r="D87" s="15">
        <v>9.8989894647709544</v>
      </c>
      <c r="E87" s="15">
        <v>7.6376132381758355</v>
      </c>
      <c r="F87" s="15">
        <v>4.4394771278102843</v>
      </c>
      <c r="G87" s="15">
        <v>6.4940953220037585</v>
      </c>
      <c r="H87" s="15">
        <v>9.5684632719979117</v>
      </c>
      <c r="I87" s="15">
        <v>5.8370286733300292</v>
      </c>
      <c r="J87" s="15">
        <v>9.8008205266657686</v>
      </c>
      <c r="K87" s="15">
        <v>2.3496577730416992</v>
      </c>
      <c r="L87" s="15">
        <v>5.2528560540493103</v>
      </c>
      <c r="M87" s="15">
        <v>5.9275763716405327</v>
      </c>
      <c r="N87" s="15">
        <v>2.7854519544102563</v>
      </c>
      <c r="O87" s="15">
        <v>2.0812288327575121</v>
      </c>
      <c r="P87" s="17"/>
      <c r="Q87" s="46">
        <v>6.0061048842211555</v>
      </c>
      <c r="R87" s="13">
        <v>7.325359943585692</v>
      </c>
      <c r="S87" s="13">
        <v>7.2998624224439004</v>
      </c>
      <c r="T87" s="13">
        <v>5.8011114512522584</v>
      </c>
      <c r="U87" s="13">
        <v>3.5980857196027674</v>
      </c>
    </row>
    <row r="88" spans="1:21" s="4" customFormat="1" ht="15.75" x14ac:dyDescent="0.25">
      <c r="A88" s="18">
        <v>94</v>
      </c>
      <c r="B88" s="6">
        <f t="shared" si="4"/>
        <v>2010</v>
      </c>
      <c r="C88" s="7">
        <v>40452</v>
      </c>
      <c r="D88" s="15">
        <v>9.9828192653649577</v>
      </c>
      <c r="E88" s="15">
        <v>7.7798571293567651</v>
      </c>
      <c r="F88" s="15">
        <v>4.3586903993040487</v>
      </c>
      <c r="G88" s="15">
        <v>6.3563706214223465</v>
      </c>
      <c r="H88" s="15">
        <v>8.8471728119114665</v>
      </c>
      <c r="I88" s="15">
        <v>5.9252412168596935</v>
      </c>
      <c r="J88" s="15">
        <v>9.7825006114219608</v>
      </c>
      <c r="K88" s="15">
        <v>2.4946056578453311</v>
      </c>
      <c r="L88" s="15">
        <v>5.1775621464162489</v>
      </c>
      <c r="M88" s="15">
        <v>5.8508186708354737</v>
      </c>
      <c r="N88" s="15">
        <v>2.9621569361152083</v>
      </c>
      <c r="O88" s="15">
        <v>2.3022847556516366</v>
      </c>
      <c r="P88" s="17"/>
      <c r="Q88" s="46">
        <v>5.985006685208762</v>
      </c>
      <c r="R88" s="13">
        <v>7.3737889313419238</v>
      </c>
      <c r="S88" s="13">
        <v>7.0429282167311689</v>
      </c>
      <c r="T88" s="13">
        <v>5.8182228052278475</v>
      </c>
      <c r="U88" s="13">
        <v>3.7050867875341056</v>
      </c>
    </row>
    <row r="89" spans="1:21" s="4" customFormat="1" ht="15.75" x14ac:dyDescent="0.25">
      <c r="A89" s="19">
        <v>95</v>
      </c>
      <c r="B89" s="9">
        <f t="shared" si="4"/>
        <v>2010</v>
      </c>
      <c r="C89" s="10">
        <v>40483</v>
      </c>
      <c r="D89" s="15">
        <v>10</v>
      </c>
      <c r="E89" s="15">
        <v>7.9032820098859959</v>
      </c>
      <c r="F89" s="15">
        <v>4.1782410401865198</v>
      </c>
      <c r="G89" s="15">
        <v>6.2515024248635918</v>
      </c>
      <c r="H89" s="15">
        <v>8.0989140896160201</v>
      </c>
      <c r="I89" s="15">
        <v>6.1136147682355055</v>
      </c>
      <c r="J89" s="15">
        <v>9.7724425518740858</v>
      </c>
      <c r="K89" s="15">
        <v>2.611770404985311</v>
      </c>
      <c r="L89" s="15">
        <v>5.0360339307416089</v>
      </c>
      <c r="M89" s="15">
        <v>5.8284357320207842</v>
      </c>
      <c r="N89" s="15">
        <v>3.160719464576113</v>
      </c>
      <c r="O89" s="15">
        <v>2.5022399861858702</v>
      </c>
      <c r="P89" s="17"/>
      <c r="Q89" s="46">
        <v>5.9547663669309507</v>
      </c>
      <c r="R89" s="13">
        <v>7.3605076833575049</v>
      </c>
      <c r="S89" s="13">
        <v>6.82134376090504</v>
      </c>
      <c r="T89" s="13">
        <v>5.8067489625336686</v>
      </c>
      <c r="U89" s="13">
        <v>3.830465060927589</v>
      </c>
    </row>
    <row r="90" spans="1:21" s="4" customFormat="1" ht="15.75" x14ac:dyDescent="0.25">
      <c r="A90" s="18">
        <v>96</v>
      </c>
      <c r="B90" s="6">
        <f t="shared" si="4"/>
        <v>2010</v>
      </c>
      <c r="C90" s="7">
        <v>40513</v>
      </c>
      <c r="D90" s="15">
        <v>9.970782536385693</v>
      </c>
      <c r="E90" s="15">
        <v>7.9873510157846406</v>
      </c>
      <c r="F90" s="15">
        <v>3.9241176675706861</v>
      </c>
      <c r="G90" s="15">
        <v>6.1212598928077044</v>
      </c>
      <c r="H90" s="15">
        <v>7.4071565887107074</v>
      </c>
      <c r="I90" s="15">
        <v>6.3820564521250684</v>
      </c>
      <c r="J90" s="15">
        <v>9.7619971134512618</v>
      </c>
      <c r="K90" s="15">
        <v>2.6802953420999494</v>
      </c>
      <c r="L90" s="15">
        <v>4.8478706640122384</v>
      </c>
      <c r="M90" s="15">
        <v>5.8362633328974169</v>
      </c>
      <c r="N90" s="15">
        <v>3.3278614164886795</v>
      </c>
      <c r="O90" s="15">
        <v>2.6900051605583783</v>
      </c>
      <c r="P90" s="17"/>
      <c r="Q90" s="46">
        <v>5.9114180985743685</v>
      </c>
      <c r="R90" s="13">
        <v>7.294083739913674</v>
      </c>
      <c r="S90" s="13">
        <v>6.636824311214494</v>
      </c>
      <c r="T90" s="13">
        <v>5.7633877065211498</v>
      </c>
      <c r="U90" s="13">
        <v>3.9513766366481584</v>
      </c>
    </row>
    <row r="91" spans="1:21" s="4" customFormat="1" ht="15.75" x14ac:dyDescent="0.25">
      <c r="A91" s="19">
        <v>97</v>
      </c>
      <c r="B91" s="9">
        <f t="shared" si="4"/>
        <v>2011</v>
      </c>
      <c r="C91" s="10">
        <v>40544</v>
      </c>
      <c r="D91" s="15">
        <v>9.9148638274157861</v>
      </c>
      <c r="E91" s="15">
        <v>8.0790701384365367</v>
      </c>
      <c r="F91" s="15">
        <v>3.6391156922571053</v>
      </c>
      <c r="G91" s="15">
        <v>5.9653294348526291</v>
      </c>
      <c r="H91" s="15">
        <v>6.7480956562041827</v>
      </c>
      <c r="I91" s="15">
        <v>6.7100916361187206</v>
      </c>
      <c r="J91" s="15">
        <v>9.7384584578586271</v>
      </c>
      <c r="K91" s="15">
        <v>2.7039418966166329</v>
      </c>
      <c r="L91" s="15">
        <v>4.6420036243953771</v>
      </c>
      <c r="M91" s="15">
        <v>5.8650291341741392</v>
      </c>
      <c r="N91" s="15">
        <v>3.4402610998847347</v>
      </c>
      <c r="O91" s="15">
        <v>2.8848116509415704</v>
      </c>
      <c r="P91" s="17"/>
      <c r="Q91" s="46">
        <v>5.8609226874296709</v>
      </c>
      <c r="R91" s="13">
        <v>7.2110165527031427</v>
      </c>
      <c r="S91" s="13">
        <v>6.4745055757251775</v>
      </c>
      <c r="T91" s="13">
        <v>5.6948013262902135</v>
      </c>
      <c r="U91" s="13">
        <v>4.0633672950001474</v>
      </c>
    </row>
    <row r="92" spans="1:21" s="4" customFormat="1" ht="15.75" x14ac:dyDescent="0.25">
      <c r="A92" s="18">
        <v>98</v>
      </c>
      <c r="B92" s="6">
        <f t="shared" si="4"/>
        <v>2011</v>
      </c>
      <c r="C92" s="7">
        <v>40575</v>
      </c>
      <c r="D92" s="15">
        <v>9.8341813578970818</v>
      </c>
      <c r="E92" s="15">
        <v>8.1557914936586045</v>
      </c>
      <c r="F92" s="15">
        <v>3.3694001216194498</v>
      </c>
      <c r="G92" s="15">
        <v>5.78088187129456</v>
      </c>
      <c r="H92" s="15">
        <v>6.4026973919454209</v>
      </c>
      <c r="I92" s="15">
        <v>7.0552989167492655</v>
      </c>
      <c r="J92" s="15">
        <v>9.6869786497818211</v>
      </c>
      <c r="K92" s="15">
        <v>2.7235581089203889</v>
      </c>
      <c r="L92" s="15">
        <v>4.4464241900098234</v>
      </c>
      <c r="M92" s="15">
        <v>5.9027059013268239</v>
      </c>
      <c r="N92" s="15">
        <v>3.520293416454177</v>
      </c>
      <c r="O92" s="15">
        <v>3.1233831870098601</v>
      </c>
      <c r="P92" s="17"/>
      <c r="Q92" s="46">
        <v>5.8334662172222735</v>
      </c>
      <c r="R92" s="13">
        <v>7.1197909910583776</v>
      </c>
      <c r="S92" s="13">
        <v>6.4129593933297491</v>
      </c>
      <c r="T92" s="13">
        <v>5.618986982904012</v>
      </c>
      <c r="U92" s="13">
        <v>4.1821275015969537</v>
      </c>
    </row>
    <row r="93" spans="1:21" s="4" customFormat="1" ht="15.75" x14ac:dyDescent="0.25">
      <c r="A93" s="19">
        <v>99</v>
      </c>
      <c r="B93" s="9">
        <f t="shared" si="4"/>
        <v>2011</v>
      </c>
      <c r="C93" s="10">
        <v>40603</v>
      </c>
      <c r="D93" s="15">
        <v>9.719922792539041</v>
      </c>
      <c r="E93" s="15">
        <v>8.2053108938233166</v>
      </c>
      <c r="F93" s="15">
        <v>3.1528599841619309</v>
      </c>
      <c r="G93" s="15">
        <v>5.5796238599921075</v>
      </c>
      <c r="H93" s="15">
        <v>6.5358713798409243</v>
      </c>
      <c r="I93" s="15">
        <v>7.3630748103824022</v>
      </c>
      <c r="J93" s="15">
        <v>9.6002703423530011</v>
      </c>
      <c r="K93" s="15">
        <v>2.7395828250255061</v>
      </c>
      <c r="L93" s="15">
        <v>4.2851972397266467</v>
      </c>
      <c r="M93" s="15">
        <v>5.9366543533426821</v>
      </c>
      <c r="N93" s="15">
        <v>3.5615812545347696</v>
      </c>
      <c r="O93" s="15">
        <v>3.438099019748579</v>
      </c>
      <c r="P93" s="17"/>
      <c r="Q93" s="46">
        <v>5.8431707296225754</v>
      </c>
      <c r="R93" s="13">
        <v>7.0260312235080962</v>
      </c>
      <c r="S93" s="13">
        <v>6.4928566834051438</v>
      </c>
      <c r="T93" s="13">
        <v>5.5416834690350507</v>
      </c>
      <c r="U93" s="13">
        <v>4.3121115425420102</v>
      </c>
    </row>
    <row r="94" spans="1:21" s="4" customFormat="1" ht="15.75" x14ac:dyDescent="0.25">
      <c r="A94" s="18">
        <v>100</v>
      </c>
      <c r="B94" s="6">
        <f t="shared" si="4"/>
        <v>2011</v>
      </c>
      <c r="C94" s="7">
        <v>40634</v>
      </c>
      <c r="D94" s="15">
        <v>9.5861177241455184</v>
      </c>
      <c r="E94" s="15">
        <v>8.2261296783877444</v>
      </c>
      <c r="F94" s="15">
        <v>3.0201601963556146</v>
      </c>
      <c r="G94" s="15">
        <v>5.4026378442619443</v>
      </c>
      <c r="H94" s="15">
        <v>6.9720497817392548</v>
      </c>
      <c r="I94" s="15">
        <v>7.5556397028290858</v>
      </c>
      <c r="J94" s="15">
        <v>9.4883746030771441</v>
      </c>
      <c r="K94" s="15">
        <v>2.8310764774514547</v>
      </c>
      <c r="L94" s="15">
        <v>4.178535774054434</v>
      </c>
      <c r="M94" s="15">
        <v>5.9790277946703458</v>
      </c>
      <c r="N94" s="15">
        <v>3.5981010407327036</v>
      </c>
      <c r="O94" s="15">
        <v>3.8468913067463091</v>
      </c>
      <c r="P94" s="17"/>
      <c r="Q94" s="46">
        <v>5.8903951603709634</v>
      </c>
      <c r="R94" s="13">
        <v>6.9441358662962926</v>
      </c>
      <c r="S94" s="13">
        <v>6.643442442943428</v>
      </c>
      <c r="T94" s="13">
        <v>5.4993289515276773</v>
      </c>
      <c r="U94" s="13">
        <v>4.4746733807164532</v>
      </c>
    </row>
    <row r="95" spans="1:21" s="4" customFormat="1" ht="15.75" x14ac:dyDescent="0.25">
      <c r="A95" s="19">
        <v>101</v>
      </c>
      <c r="B95" s="9">
        <f t="shared" si="4"/>
        <v>2011</v>
      </c>
      <c r="C95" s="10">
        <v>40664</v>
      </c>
      <c r="D95" s="15">
        <v>9.426451510925558</v>
      </c>
      <c r="E95" s="15">
        <v>8.2261827299281602</v>
      </c>
      <c r="F95" s="15">
        <v>3.0039950885657616</v>
      </c>
      <c r="G95" s="15">
        <v>5.2281044045970955</v>
      </c>
      <c r="H95" s="15">
        <v>7.5270304129606282</v>
      </c>
      <c r="I95" s="15">
        <v>7.5916396296109809</v>
      </c>
      <c r="J95" s="15">
        <v>9.3715474918760417</v>
      </c>
      <c r="K95" s="15">
        <v>2.9644060397757812</v>
      </c>
      <c r="L95" s="15">
        <v>4.149036372060066</v>
      </c>
      <c r="M95" s="15">
        <v>6.0094177983513584</v>
      </c>
      <c r="N95" s="15">
        <v>3.6315784124568506</v>
      </c>
      <c r="O95" s="15">
        <v>4.3399330713581206</v>
      </c>
      <c r="P95" s="17"/>
      <c r="Q95" s="46">
        <v>5.955776913538867</v>
      </c>
      <c r="R95" s="13">
        <v>6.8855431098064939</v>
      </c>
      <c r="S95" s="13">
        <v>6.7822581490562355</v>
      </c>
      <c r="T95" s="13">
        <v>5.4949966345706294</v>
      </c>
      <c r="U95" s="13">
        <v>4.66030976072211</v>
      </c>
    </row>
    <row r="96" spans="1:21" s="4" customFormat="1" ht="15.75" x14ac:dyDescent="0.25">
      <c r="A96" s="18">
        <v>102</v>
      </c>
      <c r="B96" s="6">
        <f t="shared" si="4"/>
        <v>2011</v>
      </c>
      <c r="C96" s="7">
        <v>40695</v>
      </c>
      <c r="D96" s="15">
        <v>9.2446734350600615</v>
      </c>
      <c r="E96" s="15">
        <v>8.2029708533071837</v>
      </c>
      <c r="F96" s="15">
        <v>3.1519147043644473</v>
      </c>
      <c r="G96" s="15">
        <v>5.118024035301179</v>
      </c>
      <c r="H96" s="15">
        <v>7.9089367273154751</v>
      </c>
      <c r="I96" s="15">
        <v>7.4805103542911233</v>
      </c>
      <c r="J96" s="15">
        <v>9.2647560817617727</v>
      </c>
      <c r="K96" s="15">
        <v>3.0945323078729943</v>
      </c>
      <c r="L96" s="15">
        <v>4.2324673734748099</v>
      </c>
      <c r="M96" s="15">
        <v>6.0644718697037883</v>
      </c>
      <c r="N96" s="15">
        <v>3.6563240721861439</v>
      </c>
      <c r="O96" s="15">
        <v>4.8772505315956147</v>
      </c>
      <c r="P96" s="17"/>
      <c r="Q96" s="46">
        <v>6.0247360288528826</v>
      </c>
      <c r="R96" s="13">
        <v>6.8665196642438966</v>
      </c>
      <c r="S96" s="13">
        <v>6.8358237056359252</v>
      </c>
      <c r="T96" s="13">
        <v>5.5305852543698579</v>
      </c>
      <c r="U96" s="13">
        <v>4.8660154911618489</v>
      </c>
    </row>
    <row r="97" spans="1:21" s="4" customFormat="1" ht="15.75" x14ac:dyDescent="0.25">
      <c r="A97" s="19">
        <v>103</v>
      </c>
      <c r="B97" s="9">
        <f t="shared" si="4"/>
        <v>2011</v>
      </c>
      <c r="C97" s="10">
        <v>40725</v>
      </c>
      <c r="D97" s="15">
        <v>9.0421514202591986</v>
      </c>
      <c r="E97" s="15">
        <v>8.1326692820381137</v>
      </c>
      <c r="F97" s="15">
        <v>3.4945567844302343</v>
      </c>
      <c r="G97" s="15">
        <v>5.0850868374911489</v>
      </c>
      <c r="H97" s="15">
        <v>7.9499533812364573</v>
      </c>
      <c r="I97" s="15">
        <v>7.2274576842099272</v>
      </c>
      <c r="J97" s="15">
        <v>9.1696436517484194</v>
      </c>
      <c r="K97" s="15">
        <v>3.1976737060649318</v>
      </c>
      <c r="L97" s="15">
        <v>4.454723303647123</v>
      </c>
      <c r="M97" s="15">
        <v>6.131794188327671</v>
      </c>
      <c r="N97" s="15">
        <v>3.6381103159478938</v>
      </c>
      <c r="O97" s="15">
        <v>5.4038961761156212</v>
      </c>
      <c r="P97" s="17"/>
      <c r="Q97" s="46">
        <v>6.0773097276263952</v>
      </c>
      <c r="R97" s="13">
        <v>6.8897924955758478</v>
      </c>
      <c r="S97" s="13">
        <v>6.7541659676458439</v>
      </c>
      <c r="T97" s="13">
        <v>5.6073468871534926</v>
      </c>
      <c r="U97" s="13">
        <v>5.0579335601303956</v>
      </c>
    </row>
    <row r="98" spans="1:21" s="4" customFormat="1" ht="15.75" x14ac:dyDescent="0.25">
      <c r="A98" s="18">
        <v>104</v>
      </c>
      <c r="B98" s="6">
        <f t="shared" si="4"/>
        <v>2011</v>
      </c>
      <c r="C98" s="7">
        <v>40756</v>
      </c>
      <c r="D98" s="15">
        <v>8.8298069629341587</v>
      </c>
      <c r="E98" s="15">
        <v>8.001609590280129</v>
      </c>
      <c r="F98" s="15">
        <v>4.0070931631940061</v>
      </c>
      <c r="G98" s="15">
        <v>5.2106040741384776</v>
      </c>
      <c r="H98" s="15">
        <v>7.579704219318022</v>
      </c>
      <c r="I98" s="15">
        <v>6.8811574862609204</v>
      </c>
      <c r="J98" s="15">
        <v>9.0777481513103879</v>
      </c>
      <c r="K98" s="15">
        <v>3.2913892641605096</v>
      </c>
      <c r="L98" s="15">
        <v>4.8026130574309489</v>
      </c>
      <c r="M98" s="15">
        <v>6.1835217198794279</v>
      </c>
      <c r="N98" s="15">
        <v>3.5790489690864131</v>
      </c>
      <c r="O98" s="15">
        <v>5.8770200552217755</v>
      </c>
      <c r="P98" s="17"/>
      <c r="Q98" s="46">
        <v>6.110109726101264</v>
      </c>
      <c r="R98" s="13">
        <v>6.9461699054694321</v>
      </c>
      <c r="S98" s="13">
        <v>6.5571552599058061</v>
      </c>
      <c r="T98" s="13">
        <v>5.7239168243006153</v>
      </c>
      <c r="U98" s="13">
        <v>5.2131969147292052</v>
      </c>
    </row>
    <row r="99" spans="1:21" s="4" customFormat="1" ht="15.75" x14ac:dyDescent="0.25">
      <c r="A99" s="19">
        <v>105</v>
      </c>
      <c r="B99" s="9">
        <f t="shared" si="4"/>
        <v>2011</v>
      </c>
      <c r="C99" s="10">
        <v>40787</v>
      </c>
      <c r="D99" s="15">
        <v>8.6482716640466553</v>
      </c>
      <c r="E99" s="15">
        <v>7.817390389035296</v>
      </c>
      <c r="F99" s="15">
        <v>4.5908992645234612</v>
      </c>
      <c r="G99" s="15">
        <v>5.4954534385166749</v>
      </c>
      <c r="H99" s="15">
        <v>6.7998775545390542</v>
      </c>
      <c r="I99" s="15">
        <v>6.5115966232042721</v>
      </c>
      <c r="J99" s="15">
        <v>8.9781895150308486</v>
      </c>
      <c r="K99" s="15">
        <v>3.3764059952980907</v>
      </c>
      <c r="L99" s="15">
        <v>5.2070635678647568</v>
      </c>
      <c r="M99" s="15">
        <v>6.1875734519464922</v>
      </c>
      <c r="N99" s="15">
        <v>3.4889799118265086</v>
      </c>
      <c r="O99" s="15">
        <v>6.2798746053021617</v>
      </c>
      <c r="P99" s="17"/>
      <c r="Q99" s="46">
        <v>6.1151313317611882</v>
      </c>
      <c r="R99" s="13">
        <v>7.0188537725351372</v>
      </c>
      <c r="S99" s="13">
        <v>6.2689758720866671</v>
      </c>
      <c r="T99" s="13">
        <v>5.8538863593978983</v>
      </c>
      <c r="U99" s="13">
        <v>5.3188093230250546</v>
      </c>
    </row>
    <row r="100" spans="1:21" s="4" customFormat="1" ht="15.75" x14ac:dyDescent="0.25">
      <c r="A100" s="18">
        <v>106</v>
      </c>
      <c r="B100" s="6">
        <f t="shared" si="4"/>
        <v>2011</v>
      </c>
      <c r="C100" s="7">
        <v>40817</v>
      </c>
      <c r="D100" s="15">
        <v>8.5358177832374835</v>
      </c>
      <c r="E100" s="15">
        <v>7.5892419436849821</v>
      </c>
      <c r="F100" s="15">
        <v>5.1201406127613236</v>
      </c>
      <c r="G100" s="15">
        <v>5.8352210315551476</v>
      </c>
      <c r="H100" s="15">
        <v>5.8913019641955353</v>
      </c>
      <c r="I100" s="15">
        <v>6.1824060394250573</v>
      </c>
      <c r="J100" s="15">
        <v>8.8721519855065658</v>
      </c>
      <c r="K100" s="15">
        <v>3.4639066217268026</v>
      </c>
      <c r="L100" s="15">
        <v>5.5783911648023974</v>
      </c>
      <c r="M100" s="15">
        <v>6.1256906909354107</v>
      </c>
      <c r="N100" s="15">
        <v>3.3766081128148513</v>
      </c>
      <c r="O100" s="15">
        <v>6.6055719859433024</v>
      </c>
      <c r="P100" s="17"/>
      <c r="Q100" s="46">
        <v>6.0980374947157374</v>
      </c>
      <c r="R100" s="13">
        <v>7.0817334465612634</v>
      </c>
      <c r="S100" s="13">
        <v>5.9696430117252461</v>
      </c>
      <c r="T100" s="13">
        <v>5.9714832573452554</v>
      </c>
      <c r="U100" s="13">
        <v>5.3692902632311883</v>
      </c>
    </row>
    <row r="101" spans="1:21" s="4" customFormat="1" ht="15.75" x14ac:dyDescent="0.25">
      <c r="A101" s="19">
        <v>107</v>
      </c>
      <c r="B101" s="9">
        <f t="shared" si="4"/>
        <v>2011</v>
      </c>
      <c r="C101" s="10">
        <v>40848</v>
      </c>
      <c r="D101" s="15">
        <v>8.5002479026875015</v>
      </c>
      <c r="E101" s="15">
        <v>7.3188961338681349</v>
      </c>
      <c r="F101" s="15">
        <v>5.5537122143583497</v>
      </c>
      <c r="G101" s="15">
        <v>6.1946465497831014</v>
      </c>
      <c r="H101" s="15">
        <v>5.1466493104714122</v>
      </c>
      <c r="I101" s="15">
        <v>5.9146426707514266</v>
      </c>
      <c r="J101" s="15">
        <v>8.7709599362002582</v>
      </c>
      <c r="K101" s="15">
        <v>3.564149480040494</v>
      </c>
      <c r="L101" s="15">
        <v>5.8881265114882897</v>
      </c>
      <c r="M101" s="15">
        <v>6.0128782057895354</v>
      </c>
      <c r="N101" s="15">
        <v>3.2255922056772151</v>
      </c>
      <c r="O101" s="15">
        <v>6.8535836284296039</v>
      </c>
      <c r="P101" s="17"/>
      <c r="Q101" s="46">
        <v>6.0786737291287762</v>
      </c>
      <c r="R101" s="13">
        <v>7.124285416971329</v>
      </c>
      <c r="S101" s="13">
        <v>5.7519795103353131</v>
      </c>
      <c r="T101" s="13">
        <v>6.0744119759096806</v>
      </c>
      <c r="U101" s="13">
        <v>5.3640180132987849</v>
      </c>
    </row>
    <row r="102" spans="1:21" s="4" customFormat="1" ht="15.75" x14ac:dyDescent="0.25">
      <c r="A102" s="18">
        <v>108</v>
      </c>
      <c r="B102" s="6">
        <f t="shared" si="4"/>
        <v>2011</v>
      </c>
      <c r="C102" s="7">
        <v>40878</v>
      </c>
      <c r="D102" s="15">
        <v>8.5276184550296996</v>
      </c>
      <c r="E102" s="15">
        <v>7.0174785517671809</v>
      </c>
      <c r="F102" s="15">
        <v>5.9040015145336575</v>
      </c>
      <c r="G102" s="15">
        <v>6.5717848546548838</v>
      </c>
      <c r="H102" s="15">
        <v>4.5312789170404955</v>
      </c>
      <c r="I102" s="15">
        <v>5.7058647397132889</v>
      </c>
      <c r="J102" s="15">
        <v>8.6939572050550655</v>
      </c>
      <c r="K102" s="15">
        <v>3.7368288576650652</v>
      </c>
      <c r="L102" s="15">
        <v>6.1460243845376201</v>
      </c>
      <c r="M102" s="15">
        <v>5.8584298760446272</v>
      </c>
      <c r="N102" s="15">
        <v>3.0435272712259565</v>
      </c>
      <c r="O102" s="15">
        <v>7.0352769773450845</v>
      </c>
      <c r="P102" s="17"/>
      <c r="Q102" s="46">
        <v>6.0643393003843853</v>
      </c>
      <c r="R102" s="13">
        <v>7.1496995071101788</v>
      </c>
      <c r="S102" s="13">
        <v>5.6029761704695558</v>
      </c>
      <c r="T102" s="13">
        <v>6.1922701490859167</v>
      </c>
      <c r="U102" s="13">
        <v>5.3124113748718891</v>
      </c>
    </row>
    <row r="103" spans="1:21" s="4" customFormat="1" ht="15.75" x14ac:dyDescent="0.25">
      <c r="A103" s="19">
        <v>109</v>
      </c>
      <c r="B103" s="9">
        <f t="shared" si="4"/>
        <v>2012</v>
      </c>
      <c r="C103" s="10">
        <v>40909</v>
      </c>
      <c r="D103" s="15">
        <v>8.5918714251231236</v>
      </c>
      <c r="E103" s="15">
        <v>6.7782011468474126</v>
      </c>
      <c r="F103" s="15">
        <v>6.2361573913216333</v>
      </c>
      <c r="G103" s="15">
        <v>6.9978820033543174</v>
      </c>
      <c r="H103" s="15">
        <v>4.0250521563559394</v>
      </c>
      <c r="I103" s="15">
        <v>5.5311982466167597</v>
      </c>
      <c r="J103" s="15">
        <v>8.6670868897164173</v>
      </c>
      <c r="K103" s="15">
        <v>4.0056668957946275</v>
      </c>
      <c r="L103" s="15">
        <v>6.3988309876564138</v>
      </c>
      <c r="M103" s="15">
        <v>5.6740313400078417</v>
      </c>
      <c r="N103" s="15">
        <v>2.8266614004090282</v>
      </c>
      <c r="O103" s="15">
        <v>7.1740391161846215</v>
      </c>
      <c r="P103" s="17"/>
      <c r="Q103" s="46">
        <v>6.075556583282343</v>
      </c>
      <c r="R103" s="13">
        <v>7.2020766544307229</v>
      </c>
      <c r="S103" s="13">
        <v>5.5180441354423388</v>
      </c>
      <c r="T103" s="13">
        <v>6.3571949243891526</v>
      </c>
      <c r="U103" s="13">
        <v>5.2249106188671641</v>
      </c>
    </row>
    <row r="104" spans="1:21" s="4" customFormat="1" ht="15.75" x14ac:dyDescent="0.25">
      <c r="A104" s="18">
        <v>110</v>
      </c>
      <c r="B104" s="6">
        <f t="shared" si="4"/>
        <v>2012</v>
      </c>
      <c r="C104" s="7">
        <v>40940</v>
      </c>
      <c r="D104" s="15">
        <v>8.6639544888047819</v>
      </c>
      <c r="E104" s="15">
        <v>6.6906403706982962</v>
      </c>
      <c r="F104" s="15">
        <v>6.6093798755725768</v>
      </c>
      <c r="G104" s="15">
        <v>7.4834695608221633</v>
      </c>
      <c r="H104" s="15">
        <v>3.755336678967053</v>
      </c>
      <c r="I104" s="15">
        <v>5.3553152006427478</v>
      </c>
      <c r="J104" s="15">
        <v>8.7152315029347438</v>
      </c>
      <c r="K104" s="15">
        <v>4.3494348792814632</v>
      </c>
      <c r="L104" s="15">
        <v>6.6900653454910932</v>
      </c>
      <c r="M104" s="15">
        <v>5.5153123909455619</v>
      </c>
      <c r="N104" s="15">
        <v>2.5917940656372656</v>
      </c>
      <c r="O104" s="15">
        <v>7.2979054582912308</v>
      </c>
      <c r="P104" s="17"/>
      <c r="Q104" s="46">
        <v>6.1431533181740798</v>
      </c>
      <c r="R104" s="13">
        <v>7.3213249116918844</v>
      </c>
      <c r="S104" s="13">
        <v>5.5313738134773205</v>
      </c>
      <c r="T104" s="13">
        <v>6.5849105759024331</v>
      </c>
      <c r="U104" s="13">
        <v>5.1350039716246858</v>
      </c>
    </row>
    <row r="105" spans="1:21" s="4" customFormat="1" ht="15.75" x14ac:dyDescent="0.25">
      <c r="A105" s="19">
        <v>111</v>
      </c>
      <c r="B105" s="9">
        <f t="shared" si="4"/>
        <v>2012</v>
      </c>
      <c r="C105" s="10">
        <v>40969</v>
      </c>
      <c r="D105" s="15">
        <v>8.7097559901854158</v>
      </c>
      <c r="E105" s="15">
        <v>6.7568004282298544</v>
      </c>
      <c r="F105" s="15">
        <v>7.0293908829145391</v>
      </c>
      <c r="G105" s="15">
        <v>7.9955796833051975</v>
      </c>
      <c r="H105" s="15">
        <v>3.8107600097167174</v>
      </c>
      <c r="I105" s="15">
        <v>5.1726435942810953</v>
      </c>
      <c r="J105" s="15">
        <v>8.8490332347081395</v>
      </c>
      <c r="K105" s="15">
        <v>4.7134537075001912</v>
      </c>
      <c r="L105" s="15">
        <v>7.0206178971723867</v>
      </c>
      <c r="M105" s="15">
        <v>5.4300610610279243</v>
      </c>
      <c r="N105" s="15">
        <v>2.370962993556895</v>
      </c>
      <c r="O105" s="15">
        <v>7.4253913319275666</v>
      </c>
      <c r="P105" s="17"/>
      <c r="Q105" s="46">
        <v>6.2737042345438283</v>
      </c>
      <c r="R105" s="13">
        <v>7.4986491004432692</v>
      </c>
      <c r="S105" s="13">
        <v>5.6596610957676701</v>
      </c>
      <c r="T105" s="13">
        <v>6.8610349464602391</v>
      </c>
      <c r="U105" s="13">
        <v>5.0754717955041286</v>
      </c>
    </row>
    <row r="106" spans="1:21" s="4" customFormat="1" ht="15.75" x14ac:dyDescent="0.25">
      <c r="A106" s="18">
        <v>112</v>
      </c>
      <c r="B106" s="6">
        <f t="shared" si="4"/>
        <v>2012</v>
      </c>
      <c r="C106" s="7">
        <v>41000</v>
      </c>
      <c r="D106" s="15">
        <v>8.7044669396109668</v>
      </c>
      <c r="E106" s="15">
        <v>6.9695228139156162</v>
      </c>
      <c r="F106" s="15">
        <v>7.4737722723875519</v>
      </c>
      <c r="G106" s="15">
        <v>8.5189111884173627</v>
      </c>
      <c r="H106" s="15">
        <v>4.0385649421001277</v>
      </c>
      <c r="I106" s="15">
        <v>4.9972681816894724</v>
      </c>
      <c r="J106" s="15">
        <v>9.0296587197488538</v>
      </c>
      <c r="K106" s="15">
        <v>5.0486168130024209</v>
      </c>
      <c r="L106" s="15">
        <v>7.3693469729184766</v>
      </c>
      <c r="M106" s="15">
        <v>5.4372277868122172</v>
      </c>
      <c r="N106" s="15">
        <v>2.1955230324236825</v>
      </c>
      <c r="O106" s="15">
        <v>7.565010332442367</v>
      </c>
      <c r="P106" s="17"/>
      <c r="Q106" s="46">
        <v>6.4456574996224267</v>
      </c>
      <c r="R106" s="13">
        <v>7.7159206753047123</v>
      </c>
      <c r="S106" s="13">
        <v>5.851581437402321</v>
      </c>
      <c r="T106" s="13">
        <v>7.1492075018899159</v>
      </c>
      <c r="U106" s="13">
        <v>5.065920383892756</v>
      </c>
    </row>
    <row r="107" spans="1:21" s="4" customFormat="1" ht="15.75" x14ac:dyDescent="0.25">
      <c r="A107" s="19">
        <v>113</v>
      </c>
      <c r="B107" s="9">
        <f t="shared" si="4"/>
        <v>2012</v>
      </c>
      <c r="C107" s="10">
        <v>41030</v>
      </c>
      <c r="D107" s="15">
        <v>8.6573917765838289</v>
      </c>
      <c r="E107" s="15">
        <v>7.273429458740635</v>
      </c>
      <c r="F107" s="15">
        <v>7.9045600069833766</v>
      </c>
      <c r="G107" s="15">
        <v>9.0263184738272386</v>
      </c>
      <c r="H107" s="15">
        <v>4.4839962709833809</v>
      </c>
      <c r="I107" s="15">
        <v>4.8455993913086006</v>
      </c>
      <c r="J107" s="15">
        <v>9.2104176962174549</v>
      </c>
      <c r="K107" s="15">
        <v>5.313522475399953</v>
      </c>
      <c r="L107" s="15">
        <v>7.7035293564396623</v>
      </c>
      <c r="M107" s="15">
        <v>5.5317268438005049</v>
      </c>
      <c r="N107" s="15">
        <v>2.0966797684018719</v>
      </c>
      <c r="O107" s="15">
        <v>7.7279321057005168</v>
      </c>
      <c r="P107" s="17"/>
      <c r="Q107" s="46">
        <v>6.6479253020322515</v>
      </c>
      <c r="R107" s="13">
        <v>7.9451270807692795</v>
      </c>
      <c r="S107" s="13">
        <v>6.118638045373074</v>
      </c>
      <c r="T107" s="13">
        <v>7.409156509352357</v>
      </c>
      <c r="U107" s="13">
        <v>5.1187795726342982</v>
      </c>
    </row>
    <row r="108" spans="1:21" s="4" customFormat="1" ht="15.75" x14ac:dyDescent="0.25">
      <c r="A108" s="18">
        <v>114</v>
      </c>
      <c r="B108" s="6">
        <f t="shared" si="4"/>
        <v>2012</v>
      </c>
      <c r="C108" s="7">
        <v>41061</v>
      </c>
      <c r="D108" s="15">
        <v>8.5924396142739905</v>
      </c>
      <c r="E108" s="15">
        <v>7.5849199280546751</v>
      </c>
      <c r="F108" s="15">
        <v>8.2722579396314266</v>
      </c>
      <c r="G108" s="15">
        <v>9.4579828874237446</v>
      </c>
      <c r="H108" s="15">
        <v>4.9694892414242666</v>
      </c>
      <c r="I108" s="15">
        <v>4.7371005833337501</v>
      </c>
      <c r="J108" s="15">
        <v>9.3584855192543177</v>
      </c>
      <c r="K108" s="15">
        <v>5.4979533976258015</v>
      </c>
      <c r="L108" s="15">
        <v>7.9835042842719215</v>
      </c>
      <c r="M108" s="15">
        <v>5.657374026354276</v>
      </c>
      <c r="N108" s="15">
        <v>2.0591799646550686</v>
      </c>
      <c r="O108" s="15">
        <v>7.911358180822651</v>
      </c>
      <c r="P108" s="17"/>
      <c r="Q108" s="46">
        <v>6.8401704639271559</v>
      </c>
      <c r="R108" s="13">
        <v>8.1498724939866971</v>
      </c>
      <c r="S108" s="13">
        <v>6.3881909040605871</v>
      </c>
      <c r="T108" s="13">
        <v>7.613314400384013</v>
      </c>
      <c r="U108" s="13">
        <v>5.2093040572773317</v>
      </c>
    </row>
    <row r="109" spans="1:21" s="4" customFormat="1" ht="15.75" x14ac:dyDescent="0.25">
      <c r="A109" s="19">
        <v>115</v>
      </c>
      <c r="B109" s="9">
        <f t="shared" si="4"/>
        <v>2012</v>
      </c>
      <c r="C109" s="10">
        <v>41091</v>
      </c>
      <c r="D109" s="15">
        <v>8.5361260062051993</v>
      </c>
      <c r="E109" s="15">
        <v>7.8417701119686818</v>
      </c>
      <c r="F109" s="15">
        <v>8.5536847836082899</v>
      </c>
      <c r="G109" s="15">
        <v>9.7445222709199992</v>
      </c>
      <c r="H109" s="15">
        <v>5.3569127287339278</v>
      </c>
      <c r="I109" s="15">
        <v>4.6689124796178758</v>
      </c>
      <c r="J109" s="15">
        <v>9.4553530754189978</v>
      </c>
      <c r="K109" s="15">
        <v>5.5933708239754312</v>
      </c>
      <c r="L109" s="15">
        <v>8.1923376759598359</v>
      </c>
      <c r="M109" s="15">
        <v>5.7958509183070674</v>
      </c>
      <c r="N109" s="15">
        <v>2.0587309198768096</v>
      </c>
      <c r="O109" s="15">
        <v>8.0956506724943811</v>
      </c>
      <c r="P109" s="17"/>
      <c r="Q109" s="46">
        <v>6.9911018722572082</v>
      </c>
      <c r="R109" s="13">
        <v>8.3105269672607225</v>
      </c>
      <c r="S109" s="13">
        <v>6.5901158264239337</v>
      </c>
      <c r="T109" s="13">
        <v>7.7470205251180886</v>
      </c>
      <c r="U109" s="13">
        <v>5.3167441702260865</v>
      </c>
    </row>
    <row r="110" spans="1:21" s="4" customFormat="1" ht="15.75" x14ac:dyDescent="0.25">
      <c r="A110" s="18">
        <v>116</v>
      </c>
      <c r="B110" s="6">
        <f t="shared" si="4"/>
        <v>2012</v>
      </c>
      <c r="C110" s="7">
        <v>41122</v>
      </c>
      <c r="D110" s="15">
        <v>8.505328447322194</v>
      </c>
      <c r="E110" s="15">
        <v>8.0209835850199944</v>
      </c>
      <c r="F110" s="15">
        <v>8.7387167888993478</v>
      </c>
      <c r="G110" s="15">
        <v>9.8875829797818025</v>
      </c>
      <c r="H110" s="15">
        <v>5.5505405016877365</v>
      </c>
      <c r="I110" s="15">
        <v>4.6375802869199303</v>
      </c>
      <c r="J110" s="15">
        <v>9.4949543110470653</v>
      </c>
      <c r="K110" s="15">
        <v>5.6088382045859291</v>
      </c>
      <c r="L110" s="15">
        <v>8.3244536609975093</v>
      </c>
      <c r="M110" s="15">
        <v>5.9205036652561454</v>
      </c>
      <c r="N110" s="15">
        <v>2.0619781373106245</v>
      </c>
      <c r="O110" s="15">
        <v>8.2569868144763667</v>
      </c>
      <c r="P110" s="17"/>
      <c r="Q110" s="46">
        <v>7.0840372819420532</v>
      </c>
      <c r="R110" s="13">
        <v>8.4216762737471793</v>
      </c>
      <c r="S110" s="13">
        <v>6.6919012561298237</v>
      </c>
      <c r="T110" s="13">
        <v>7.809415392210167</v>
      </c>
      <c r="U110" s="13">
        <v>5.4131562056810454</v>
      </c>
    </row>
    <row r="111" spans="1:21" s="4" customFormat="1" ht="15.75" x14ac:dyDescent="0.25">
      <c r="A111" s="19">
        <v>117</v>
      </c>
      <c r="B111" s="9">
        <f t="shared" si="4"/>
        <v>2012</v>
      </c>
      <c r="C111" s="10">
        <v>41153</v>
      </c>
      <c r="D111" s="15">
        <v>8.4974321483458475</v>
      </c>
      <c r="E111" s="15">
        <v>8.1296602898587338</v>
      </c>
      <c r="F111" s="15">
        <v>8.8402187001512864</v>
      </c>
      <c r="G111" s="15">
        <v>9.9309140189747467</v>
      </c>
      <c r="H111" s="15">
        <v>5.4967688410290174</v>
      </c>
      <c r="I111" s="15">
        <v>4.6300510637116075</v>
      </c>
      <c r="J111" s="15">
        <v>9.4777967840365154</v>
      </c>
      <c r="K111" s="15">
        <v>5.5760376502184625</v>
      </c>
      <c r="L111" s="15">
        <v>8.392215553669498</v>
      </c>
      <c r="M111" s="15">
        <v>6.0192133931453551</v>
      </c>
      <c r="N111" s="15">
        <v>2.0578263041141325</v>
      </c>
      <c r="O111" s="15">
        <v>8.3676681518135894</v>
      </c>
      <c r="P111" s="17"/>
      <c r="Q111" s="46">
        <v>7.1179835749223983</v>
      </c>
      <c r="R111" s="13">
        <v>8.4891037127852886</v>
      </c>
      <c r="S111" s="13">
        <v>6.6859113079051236</v>
      </c>
      <c r="T111" s="13">
        <v>7.8153499959748247</v>
      </c>
      <c r="U111" s="13">
        <v>5.481569283024359</v>
      </c>
    </row>
    <row r="112" spans="1:21" s="4" customFormat="1" ht="15.75" x14ac:dyDescent="0.25">
      <c r="A112" s="18">
        <v>118</v>
      </c>
      <c r="B112" s="6">
        <f t="shared" si="4"/>
        <v>2012</v>
      </c>
      <c r="C112" s="7">
        <v>41183</v>
      </c>
      <c r="D112" s="15">
        <v>8.4845192114025334</v>
      </c>
      <c r="E112" s="15">
        <v>8.1945009592221769</v>
      </c>
      <c r="F112" s="15">
        <v>8.8794242154640965</v>
      </c>
      <c r="G112" s="15">
        <v>9.9398935675430629</v>
      </c>
      <c r="H112" s="15">
        <v>5.4092949397196541</v>
      </c>
      <c r="I112" s="15">
        <v>4.6475725841260029</v>
      </c>
      <c r="J112" s="15">
        <v>9.405751146841359</v>
      </c>
      <c r="K112" s="15">
        <v>5.5350773574540693</v>
      </c>
      <c r="L112" s="15">
        <v>8.4139126555022656</v>
      </c>
      <c r="M112" s="15">
        <v>6.1017707913352321</v>
      </c>
      <c r="N112" s="15">
        <v>2.0243090672327329</v>
      </c>
      <c r="O112" s="15">
        <v>8.4057354075944186</v>
      </c>
      <c r="P112" s="17"/>
      <c r="Q112" s="46">
        <v>7.1201468252864677</v>
      </c>
      <c r="R112" s="13">
        <v>8.5194814620296029</v>
      </c>
      <c r="S112" s="13">
        <v>6.6655870304629063</v>
      </c>
      <c r="T112" s="13">
        <v>7.7849137199325646</v>
      </c>
      <c r="U112" s="13">
        <v>5.5106050887207942</v>
      </c>
    </row>
    <row r="113" spans="1:21" s="4" customFormat="1" ht="15.75" x14ac:dyDescent="0.25">
      <c r="A113" s="19">
        <v>119</v>
      </c>
      <c r="B113" s="9">
        <f t="shared" si="4"/>
        <v>2012</v>
      </c>
      <c r="C113" s="10">
        <v>41214</v>
      </c>
      <c r="D113" s="15">
        <v>8.4549480500627201</v>
      </c>
      <c r="E113" s="15">
        <v>8.2159934232033169</v>
      </c>
      <c r="F113" s="15">
        <v>8.8645080141905268</v>
      </c>
      <c r="G113" s="15">
        <v>9.9479129730426248</v>
      </c>
      <c r="H113" s="15">
        <v>5.2722537029607599</v>
      </c>
      <c r="I113" s="15">
        <v>4.7044685798328487</v>
      </c>
      <c r="J113" s="15">
        <v>9.2901268043928962</v>
      </c>
      <c r="K113" s="15">
        <v>5.4981337122157878</v>
      </c>
      <c r="L113" s="15">
        <v>8.3979476517555938</v>
      </c>
      <c r="M113" s="15">
        <v>6.1822911793905178</v>
      </c>
      <c r="N113" s="15">
        <v>1.9674401366254093</v>
      </c>
      <c r="O113" s="15">
        <v>8.3702172180947567</v>
      </c>
      <c r="P113" s="17"/>
      <c r="Q113" s="46">
        <v>7.0971867871473124</v>
      </c>
      <c r="R113" s="13">
        <v>8.511816495818854</v>
      </c>
      <c r="S113" s="13">
        <v>6.6415450852787439</v>
      </c>
      <c r="T113" s="13">
        <v>7.7287360561214262</v>
      </c>
      <c r="U113" s="13">
        <v>5.5066495113702274</v>
      </c>
    </row>
    <row r="114" spans="1:21" s="4" customFormat="1" ht="15.75" x14ac:dyDescent="0.25">
      <c r="A114" s="18">
        <v>120</v>
      </c>
      <c r="B114" s="6">
        <f t="shared" si="4"/>
        <v>2012</v>
      </c>
      <c r="C114" s="7">
        <v>41244</v>
      </c>
      <c r="D114" s="15">
        <v>8.4086238172228196</v>
      </c>
      <c r="E114" s="15">
        <v>8.220018182366001</v>
      </c>
      <c r="F114" s="15">
        <v>8.7915397500788028</v>
      </c>
      <c r="G114" s="15">
        <v>9.9632608936813547</v>
      </c>
      <c r="H114" s="15">
        <v>5.1903049389796276</v>
      </c>
      <c r="I114" s="15">
        <v>4.8105651444322053</v>
      </c>
      <c r="J114" s="15">
        <v>9.1560033981878028</v>
      </c>
      <c r="K114" s="15">
        <v>5.4594479068962132</v>
      </c>
      <c r="L114" s="15">
        <v>8.3422102892360073</v>
      </c>
      <c r="M114" s="15">
        <v>6.2563283255069013</v>
      </c>
      <c r="N114" s="15">
        <v>1.9006749871769482</v>
      </c>
      <c r="O114" s="15">
        <v>8.2775631737082218</v>
      </c>
      <c r="P114" s="17"/>
      <c r="Q114" s="46">
        <v>7.0647117339560745</v>
      </c>
      <c r="R114" s="13">
        <v>8.4733939165558763</v>
      </c>
      <c r="S114" s="13">
        <v>6.6547103256977289</v>
      </c>
      <c r="T114" s="13">
        <v>7.6525538647733411</v>
      </c>
      <c r="U114" s="13">
        <v>5.4781888287973572</v>
      </c>
    </row>
    <row r="115" spans="1:21" s="4" customFormat="1" ht="15.75" x14ac:dyDescent="0.25">
      <c r="A115" s="19">
        <v>121</v>
      </c>
      <c r="B115" s="9">
        <f t="shared" si="4"/>
        <v>2013</v>
      </c>
      <c r="C115" s="10">
        <v>41275</v>
      </c>
      <c r="D115" s="15">
        <v>8.3480502761016524</v>
      </c>
      <c r="E115" s="15">
        <v>8.2515119121416802</v>
      </c>
      <c r="F115" s="15">
        <v>8.636280482309985</v>
      </c>
      <c r="G115" s="15">
        <v>9.9824690106091456</v>
      </c>
      <c r="H115" s="15">
        <v>5.2236026923591838</v>
      </c>
      <c r="I115" s="15">
        <v>4.9803337372258412</v>
      </c>
      <c r="J115" s="15">
        <v>9.0430251844781413</v>
      </c>
      <c r="K115" s="15">
        <v>5.4111110096684136</v>
      </c>
      <c r="L115" s="15">
        <v>8.2274924471038577</v>
      </c>
      <c r="M115" s="15">
        <v>6.3152174976969455</v>
      </c>
      <c r="N115" s="15">
        <v>1.8639327554080909</v>
      </c>
      <c r="O115" s="15">
        <v>8.1690230176931191</v>
      </c>
      <c r="P115" s="17"/>
      <c r="Q115" s="46">
        <v>7.0376708352330049</v>
      </c>
      <c r="R115" s="13">
        <v>8.4119475568511053</v>
      </c>
      <c r="S115" s="13">
        <v>6.7288018133980572</v>
      </c>
      <c r="T115" s="13">
        <v>7.5605428804168042</v>
      </c>
      <c r="U115" s="13">
        <v>5.4493910902660518</v>
      </c>
    </row>
    <row r="116" spans="1:21" s="4" customFormat="1" ht="15.75" x14ac:dyDescent="0.25">
      <c r="A116" s="18">
        <v>122</v>
      </c>
      <c r="B116" s="6">
        <f t="shared" si="4"/>
        <v>2013</v>
      </c>
      <c r="C116" s="7">
        <v>41306</v>
      </c>
      <c r="D116" s="15">
        <v>8.2751864800348134</v>
      </c>
      <c r="E116" s="15">
        <v>8.3298453797688481</v>
      </c>
      <c r="F116" s="15">
        <v>8.3960404782340934</v>
      </c>
      <c r="G116" s="15">
        <v>10</v>
      </c>
      <c r="H116" s="15">
        <v>5.4916222569721649</v>
      </c>
      <c r="I116" s="15">
        <v>5.2114042843064459</v>
      </c>
      <c r="J116" s="15">
        <v>8.9874021070819694</v>
      </c>
      <c r="K116" s="15">
        <v>5.3569331322403793</v>
      </c>
      <c r="L116" s="15">
        <v>8.0483725446000935</v>
      </c>
      <c r="M116" s="15">
        <v>6.3391192350017489</v>
      </c>
      <c r="N116" s="15">
        <v>1.8835717539153274</v>
      </c>
      <c r="O116" s="15">
        <v>8.0916939691601044</v>
      </c>
      <c r="P116" s="17"/>
      <c r="Q116" s="46">
        <v>7.0342659684429991</v>
      </c>
      <c r="R116" s="13">
        <v>8.3336907793459165</v>
      </c>
      <c r="S116" s="13">
        <v>6.9010088470928705</v>
      </c>
      <c r="T116" s="13">
        <v>7.4642359279741468</v>
      </c>
      <c r="U116" s="13">
        <v>5.4381283193590599</v>
      </c>
    </row>
    <row r="117" spans="1:21" s="4" customFormat="1" ht="15.75" x14ac:dyDescent="0.25">
      <c r="A117" s="19">
        <v>123</v>
      </c>
      <c r="B117" s="9">
        <f t="shared" si="4"/>
        <v>2013</v>
      </c>
      <c r="C117" s="10">
        <v>41334</v>
      </c>
      <c r="D117" s="15">
        <v>8.1943964624651073</v>
      </c>
      <c r="E117" s="15">
        <v>8.4892525217514816</v>
      </c>
      <c r="F117" s="15">
        <v>8.0980867970806862</v>
      </c>
      <c r="G117" s="15">
        <v>9.977526366085673</v>
      </c>
      <c r="H117" s="15">
        <v>6.0767541330509189</v>
      </c>
      <c r="I117" s="15">
        <v>5.479454401951922</v>
      </c>
      <c r="J117" s="15">
        <v>9.0108256356357739</v>
      </c>
      <c r="K117" s="15">
        <v>5.3291019149175325</v>
      </c>
      <c r="L117" s="15">
        <v>7.8213559947572016</v>
      </c>
      <c r="M117" s="15">
        <v>6.3577730475837138</v>
      </c>
      <c r="N117" s="15">
        <v>1.9693614503675141</v>
      </c>
      <c r="O117" s="15">
        <v>8.0834143385462536</v>
      </c>
      <c r="P117" s="17"/>
      <c r="Q117" s="46">
        <v>7.0739419220161475</v>
      </c>
      <c r="R117" s="13">
        <v>8.260578593765759</v>
      </c>
      <c r="S117" s="13">
        <v>7.1779116336961719</v>
      </c>
      <c r="T117" s="13">
        <v>7.3870945151035023</v>
      </c>
      <c r="U117" s="13">
        <v>5.4701829454991611</v>
      </c>
    </row>
    <row r="118" spans="1:21" s="4" customFormat="1" ht="15.75" x14ac:dyDescent="0.25">
      <c r="A118" s="18">
        <v>124</v>
      </c>
      <c r="B118" s="6">
        <f t="shared" si="4"/>
        <v>2013</v>
      </c>
      <c r="C118" s="7">
        <v>41365</v>
      </c>
      <c r="D118" s="15">
        <v>8.1036581509917358</v>
      </c>
      <c r="E118" s="15">
        <v>8.7018794071527381</v>
      </c>
      <c r="F118" s="15">
        <v>7.7661828219554732</v>
      </c>
      <c r="G118" s="15">
        <v>9.8941979394553101</v>
      </c>
      <c r="H118" s="15">
        <v>6.7430064938172158</v>
      </c>
      <c r="I118" s="15">
        <v>5.7744327552855523</v>
      </c>
      <c r="J118" s="15">
        <v>9.0975170244747776</v>
      </c>
      <c r="K118" s="15">
        <v>5.3782608858091461</v>
      </c>
      <c r="L118" s="15">
        <v>7.5611420176004476</v>
      </c>
      <c r="M118" s="15">
        <v>6.373188630508384</v>
      </c>
      <c r="N118" s="15">
        <v>2.1051005089231341</v>
      </c>
      <c r="O118" s="15">
        <v>8.1662397186755111</v>
      </c>
      <c r="P118" s="17"/>
      <c r="Q118" s="46">
        <v>7.1387338628874524</v>
      </c>
      <c r="R118" s="13">
        <v>8.1905734600333151</v>
      </c>
      <c r="S118" s="13">
        <v>7.4705457295193591</v>
      </c>
      <c r="T118" s="13">
        <v>7.3456399759614568</v>
      </c>
      <c r="U118" s="13">
        <v>5.5481762860356767</v>
      </c>
    </row>
    <row r="119" spans="1:21" s="4" customFormat="1" ht="15.75" x14ac:dyDescent="0.25">
      <c r="A119" s="19">
        <v>125</v>
      </c>
      <c r="B119" s="9">
        <f t="shared" si="4"/>
        <v>2013</v>
      </c>
      <c r="C119" s="10">
        <v>41395</v>
      </c>
      <c r="D119" s="15">
        <v>7.9995534608946715</v>
      </c>
      <c r="E119" s="15">
        <v>8.9237691115345008</v>
      </c>
      <c r="F119" s="15">
        <v>7.4091429383558891</v>
      </c>
      <c r="G119" s="15">
        <v>9.7433695650985523</v>
      </c>
      <c r="H119" s="15">
        <v>7.2543577393904002</v>
      </c>
      <c r="I119" s="15">
        <v>6.0964973716359356</v>
      </c>
      <c r="J119" s="15">
        <v>9.2198681646156118</v>
      </c>
      <c r="K119" s="15">
        <v>5.5324022290786656</v>
      </c>
      <c r="L119" s="15">
        <v>7.2732179603740761</v>
      </c>
      <c r="M119" s="15">
        <v>6.3680781650835652</v>
      </c>
      <c r="N119" s="15">
        <v>2.2539422888968725</v>
      </c>
      <c r="O119" s="15">
        <v>8.345808365564876</v>
      </c>
      <c r="P119" s="17"/>
      <c r="Q119" s="46">
        <v>7.2016672800436332</v>
      </c>
      <c r="R119" s="13">
        <v>8.1108218369283538</v>
      </c>
      <c r="S119" s="13">
        <v>7.6980748920416291</v>
      </c>
      <c r="T119" s="13">
        <v>7.3418294513561184</v>
      </c>
      <c r="U119" s="13">
        <v>5.6559429398484378</v>
      </c>
    </row>
    <row r="120" spans="1:21" s="4" customFormat="1" ht="15.75" x14ac:dyDescent="0.25">
      <c r="A120" s="18">
        <v>126</v>
      </c>
      <c r="B120" s="6">
        <f t="shared" si="4"/>
        <v>2013</v>
      </c>
      <c r="C120" s="7">
        <v>41426</v>
      </c>
      <c r="D120" s="15">
        <v>7.8805519481428714</v>
      </c>
      <c r="E120" s="15">
        <v>9.1341390143160552</v>
      </c>
      <c r="F120" s="15">
        <v>7.0361340142761177</v>
      </c>
      <c r="G120" s="15">
        <v>9.5032328891529403</v>
      </c>
      <c r="H120" s="15">
        <v>7.4661660943983721</v>
      </c>
      <c r="I120" s="15">
        <v>6.4314620063176555</v>
      </c>
      <c r="J120" s="15">
        <v>9.3515440939740824</v>
      </c>
      <c r="K120" s="15">
        <v>5.7751076345520724</v>
      </c>
      <c r="L120" s="15">
        <v>6.9656242156807346</v>
      </c>
      <c r="M120" s="15">
        <v>6.3349993172504284</v>
      </c>
      <c r="N120" s="15">
        <v>2.4045119797317813</v>
      </c>
      <c r="O120" s="15">
        <v>8.6114378165523142</v>
      </c>
      <c r="P120" s="17"/>
      <c r="Q120" s="46">
        <v>7.2412425853621194</v>
      </c>
      <c r="R120" s="13">
        <v>8.0169416589116818</v>
      </c>
      <c r="S120" s="13">
        <v>7.8002869966229893</v>
      </c>
      <c r="T120" s="13">
        <v>7.3640919814022965</v>
      </c>
      <c r="U120" s="13">
        <v>5.7836497045115083</v>
      </c>
    </row>
    <row r="121" spans="1:21" s="4" customFormat="1" ht="15.75" x14ac:dyDescent="0.25">
      <c r="A121" s="19">
        <v>127</v>
      </c>
      <c r="B121" s="9">
        <f t="shared" si="4"/>
        <v>2013</v>
      </c>
      <c r="C121" s="10">
        <v>41456</v>
      </c>
      <c r="D121" s="15">
        <v>7.7636285069986553</v>
      </c>
      <c r="E121" s="15">
        <v>9.3437543429403451</v>
      </c>
      <c r="F121" s="15">
        <v>6.6924374778317741</v>
      </c>
      <c r="G121" s="15">
        <v>9.1588560845045635</v>
      </c>
      <c r="H121" s="15">
        <v>7.346383889231527</v>
      </c>
      <c r="I121" s="15">
        <v>6.7324334441154789</v>
      </c>
      <c r="J121" s="15">
        <v>9.4758360491515923</v>
      </c>
      <c r="K121" s="15">
        <v>6.0624954407258755</v>
      </c>
      <c r="L121" s="15">
        <v>6.6751482697638318</v>
      </c>
      <c r="M121" s="15">
        <v>6.2650722561356664</v>
      </c>
      <c r="N121" s="15">
        <v>2.5356904266343911</v>
      </c>
      <c r="O121" s="15">
        <v>8.9343295190229455</v>
      </c>
      <c r="P121" s="17"/>
      <c r="Q121" s="46">
        <v>7.2488388089213869</v>
      </c>
      <c r="R121" s="13">
        <v>7.9332734425902585</v>
      </c>
      <c r="S121" s="13">
        <v>7.7458911392838559</v>
      </c>
      <c r="T121" s="13">
        <v>7.4044932532137659</v>
      </c>
      <c r="U121" s="13">
        <v>5.9116974005976672</v>
      </c>
    </row>
    <row r="122" spans="1:21" s="4" customFormat="1" ht="15.75" x14ac:dyDescent="0.25">
      <c r="A122" s="18">
        <v>128</v>
      </c>
      <c r="B122" s="6">
        <f t="shared" si="4"/>
        <v>2013</v>
      </c>
      <c r="C122" s="7">
        <v>41487</v>
      </c>
      <c r="D122" s="15">
        <v>7.6805518223592149</v>
      </c>
      <c r="E122" s="15">
        <v>9.5464846233954166</v>
      </c>
      <c r="F122" s="15">
        <v>6.369901474809005</v>
      </c>
      <c r="G122" s="15">
        <v>8.7161703896752325</v>
      </c>
      <c r="H122" s="15">
        <v>6.933148469889721</v>
      </c>
      <c r="I122" s="15">
        <v>6.9970651407702311</v>
      </c>
      <c r="J122" s="15">
        <v>9.5847231475700934</v>
      </c>
      <c r="K122" s="15">
        <v>6.3348150285106266</v>
      </c>
      <c r="L122" s="15">
        <v>6.399072216597447</v>
      </c>
      <c r="M122" s="15">
        <v>6.1685852653105657</v>
      </c>
      <c r="N122" s="15">
        <v>2.6329120580280536</v>
      </c>
      <c r="O122" s="15">
        <v>9.267264754836793</v>
      </c>
      <c r="P122" s="17"/>
      <c r="Q122" s="46">
        <v>7.2192245326460336</v>
      </c>
      <c r="R122" s="13">
        <v>7.8656459735212119</v>
      </c>
      <c r="S122" s="13">
        <v>7.5487946667783952</v>
      </c>
      <c r="T122" s="13">
        <v>7.4395367975593887</v>
      </c>
      <c r="U122" s="13">
        <v>6.0229206927251369</v>
      </c>
    </row>
    <row r="123" spans="1:21" s="4" customFormat="1" ht="15.75" x14ac:dyDescent="0.25">
      <c r="A123" s="19">
        <v>129</v>
      </c>
      <c r="B123" s="9">
        <f t="shared" si="4"/>
        <v>2013</v>
      </c>
      <c r="C123" s="10">
        <v>41518</v>
      </c>
      <c r="D123" s="15">
        <v>7.6192519210499423</v>
      </c>
      <c r="E123" s="15">
        <v>9.7365820010765916</v>
      </c>
      <c r="F123" s="15">
        <v>6.0620108033057409</v>
      </c>
      <c r="G123" s="15">
        <v>8.1958389531915223</v>
      </c>
      <c r="H123" s="15">
        <v>6.3837629646729042</v>
      </c>
      <c r="I123" s="15">
        <v>7.2117502334061054</v>
      </c>
      <c r="J123" s="15">
        <v>9.6787948606762111</v>
      </c>
      <c r="K123" s="15">
        <v>6.5599606018008831</v>
      </c>
      <c r="L123" s="15">
        <v>6.1353345942248065</v>
      </c>
      <c r="M123" s="15">
        <v>6.0770309709692558</v>
      </c>
      <c r="N123" s="15">
        <v>2.6729982351028694</v>
      </c>
      <c r="O123" s="15">
        <v>9.566871550901503</v>
      </c>
      <c r="P123" s="17"/>
      <c r="Q123" s="46">
        <v>7.1583489741981952</v>
      </c>
      <c r="R123" s="13">
        <v>7.805948241810758</v>
      </c>
      <c r="S123" s="13">
        <v>7.2637840504235101</v>
      </c>
      <c r="T123" s="13">
        <v>7.4580300189006339</v>
      </c>
      <c r="U123" s="13">
        <v>6.1056335856578761</v>
      </c>
    </row>
    <row r="124" spans="1:21" s="4" customFormat="1" ht="15.75" x14ac:dyDescent="0.25">
      <c r="A124" s="18">
        <v>130</v>
      </c>
      <c r="B124" s="6">
        <f t="shared" si="4"/>
        <v>2013</v>
      </c>
      <c r="C124" s="7">
        <v>41548</v>
      </c>
      <c r="D124" s="15">
        <v>7.5521430583191398</v>
      </c>
      <c r="E124" s="15">
        <v>9.8905602067123812</v>
      </c>
      <c r="F124" s="15">
        <v>5.7561602111250885</v>
      </c>
      <c r="G124" s="15">
        <v>7.6430899441831261</v>
      </c>
      <c r="H124" s="15">
        <v>5.8534269538463821</v>
      </c>
      <c r="I124" s="15">
        <v>7.3795445831194009</v>
      </c>
      <c r="J124" s="15">
        <v>9.7627409293544005</v>
      </c>
      <c r="K124" s="15">
        <v>6.7441486405540445</v>
      </c>
      <c r="L124" s="15">
        <v>5.8763791879050569</v>
      </c>
      <c r="M124" s="15">
        <v>6.0164933144238262</v>
      </c>
      <c r="N124" s="15">
        <v>2.6577437125775787</v>
      </c>
      <c r="O124" s="15">
        <v>9.8003972306740206</v>
      </c>
      <c r="P124" s="17"/>
      <c r="Q124" s="46">
        <v>7.0777356643995368</v>
      </c>
      <c r="R124" s="13">
        <v>7.7329544920522038</v>
      </c>
      <c r="S124" s="13">
        <v>6.9586871603829694</v>
      </c>
      <c r="T124" s="13">
        <v>7.4610895859378346</v>
      </c>
      <c r="U124" s="13">
        <v>6.1582114192251423</v>
      </c>
    </row>
    <row r="125" spans="1:21" s="4" customFormat="1" ht="15.75" x14ac:dyDescent="0.25">
      <c r="A125" s="19">
        <v>131</v>
      </c>
      <c r="B125" s="9">
        <f t="shared" ref="B125:B162" si="5">YEAR(C125)</f>
        <v>2013</v>
      </c>
      <c r="C125" s="10">
        <v>41579</v>
      </c>
      <c r="D125" s="15">
        <v>7.4628780078838952</v>
      </c>
      <c r="E125" s="15">
        <v>9.9872700747467036</v>
      </c>
      <c r="F125" s="15">
        <v>5.4521125416114637</v>
      </c>
      <c r="G125" s="15">
        <v>7.108853720446751</v>
      </c>
      <c r="H125" s="15">
        <v>5.3537708839510039</v>
      </c>
      <c r="I125" s="15">
        <v>7.509575508165776</v>
      </c>
      <c r="J125" s="15">
        <v>9.8383060454228346</v>
      </c>
      <c r="K125" s="15">
        <v>6.8899106761981059</v>
      </c>
      <c r="L125" s="15">
        <v>5.623117478338262</v>
      </c>
      <c r="M125" s="15">
        <v>5.9713489865997591</v>
      </c>
      <c r="N125" s="15">
        <v>2.5773368631523459</v>
      </c>
      <c r="O125" s="15">
        <v>9.9478401110166264</v>
      </c>
      <c r="P125" s="17"/>
      <c r="Q125" s="46">
        <v>6.9768600747944616</v>
      </c>
      <c r="R125" s="13">
        <v>7.6340868747473536</v>
      </c>
      <c r="S125" s="13">
        <v>6.6574000375211773</v>
      </c>
      <c r="T125" s="13">
        <v>7.4504447333197339</v>
      </c>
      <c r="U125" s="13">
        <v>6.1655086535895762</v>
      </c>
    </row>
    <row r="126" spans="1:21" s="4" customFormat="1" ht="15.75" x14ac:dyDescent="0.25">
      <c r="A126" s="18">
        <v>132</v>
      </c>
      <c r="B126" s="6">
        <f t="shared" si="5"/>
        <v>2013</v>
      </c>
      <c r="C126" s="7">
        <v>41609</v>
      </c>
      <c r="D126" s="15">
        <v>7.3402882067326569</v>
      </c>
      <c r="E126" s="15">
        <v>10</v>
      </c>
      <c r="F126" s="15">
        <v>5.1704157756882676</v>
      </c>
      <c r="G126" s="15">
        <v>6.620935781928968</v>
      </c>
      <c r="H126" s="15">
        <v>4.9078683808473897</v>
      </c>
      <c r="I126" s="15">
        <v>7.6002623489889221</v>
      </c>
      <c r="J126" s="15">
        <v>9.9028908217310061</v>
      </c>
      <c r="K126" s="15">
        <v>7.0311935571836415</v>
      </c>
      <c r="L126" s="15">
        <v>5.3915400487213638</v>
      </c>
      <c r="M126" s="15">
        <v>5.9427471170250339</v>
      </c>
      <c r="N126" s="15">
        <v>2.4251563711850963</v>
      </c>
      <c r="O126" s="15">
        <v>10</v>
      </c>
      <c r="P126" s="17"/>
      <c r="Q126" s="46">
        <v>6.8611082008360293</v>
      </c>
      <c r="R126" s="13">
        <v>7.5035679941403091</v>
      </c>
      <c r="S126" s="13">
        <v>6.3763555039217605</v>
      </c>
      <c r="T126" s="13">
        <v>7.4418748092120035</v>
      </c>
      <c r="U126" s="13">
        <v>6.1226344960700443</v>
      </c>
    </row>
    <row r="127" spans="1:21" s="4" customFormat="1" ht="15.75" x14ac:dyDescent="0.25">
      <c r="A127" s="19">
        <v>133</v>
      </c>
      <c r="B127" s="9">
        <f t="shared" si="5"/>
        <v>2014</v>
      </c>
      <c r="C127" s="10">
        <v>41640</v>
      </c>
      <c r="D127" s="15">
        <v>7.1722474219817602</v>
      </c>
      <c r="E127" s="15">
        <v>9.9115746887772573</v>
      </c>
      <c r="F127" s="15">
        <v>4.9185147215451099</v>
      </c>
      <c r="G127" s="15">
        <v>6.2018847266212891</v>
      </c>
      <c r="H127" s="15">
        <v>4.5295292098416926</v>
      </c>
      <c r="I127" s="15">
        <v>7.6609227835140601</v>
      </c>
      <c r="J127" s="15">
        <v>9.9475894341132154</v>
      </c>
      <c r="K127" s="15">
        <v>7.1951505116318346</v>
      </c>
      <c r="L127" s="15">
        <v>5.1875359868795714</v>
      </c>
      <c r="M127" s="15">
        <v>5.959088082924807</v>
      </c>
      <c r="N127" s="15">
        <v>2.216547451715881</v>
      </c>
      <c r="O127" s="15">
        <v>9.9738278762485493</v>
      </c>
      <c r="P127" s="17"/>
      <c r="Q127" s="46">
        <v>6.7395344079829185</v>
      </c>
      <c r="R127" s="13">
        <v>7.3341122774347083</v>
      </c>
      <c r="S127" s="13">
        <v>6.1307789066590139</v>
      </c>
      <c r="T127" s="13">
        <v>7.4434253108748729</v>
      </c>
      <c r="U127" s="13">
        <v>6.0498211369630788</v>
      </c>
    </row>
    <row r="128" spans="1:21" s="4" customFormat="1" ht="15.75" x14ac:dyDescent="0.25">
      <c r="A128" s="18">
        <v>134</v>
      </c>
      <c r="B128" s="6">
        <f t="shared" si="5"/>
        <v>2014</v>
      </c>
      <c r="C128" s="7">
        <v>41671</v>
      </c>
      <c r="D128" s="15">
        <v>6.9557180298142818</v>
      </c>
      <c r="E128" s="15">
        <v>9.7287336144992587</v>
      </c>
      <c r="F128" s="15">
        <v>4.7266353235485763</v>
      </c>
      <c r="G128" s="15">
        <v>5.8975980880947123</v>
      </c>
      <c r="H128" s="15">
        <v>4.3601400939701405</v>
      </c>
      <c r="I128" s="15">
        <v>7.6868826995007637</v>
      </c>
      <c r="J128" s="15">
        <v>9.9742172032874894</v>
      </c>
      <c r="K128" s="15">
        <v>7.4113485890049358</v>
      </c>
      <c r="L128" s="15">
        <v>5.034640539174962</v>
      </c>
      <c r="M128" s="15">
        <v>6.0261596313381771</v>
      </c>
      <c r="N128" s="15">
        <v>2.0008624144933842</v>
      </c>
      <c r="O128" s="15">
        <v>9.9001800790811085</v>
      </c>
      <c r="P128" s="17"/>
      <c r="Q128" s="46">
        <v>6.6419263588173152</v>
      </c>
      <c r="R128" s="13">
        <v>7.1370289892873728</v>
      </c>
      <c r="S128" s="13">
        <v>5.9815402938552049</v>
      </c>
      <c r="T128" s="13">
        <v>7.4734021104891291</v>
      </c>
      <c r="U128" s="13">
        <v>5.9757340416375557</v>
      </c>
    </row>
    <row r="129" spans="1:21" s="4" customFormat="1" ht="15.75" x14ac:dyDescent="0.25">
      <c r="A129" s="19">
        <v>135</v>
      </c>
      <c r="B129" s="9">
        <f t="shared" si="5"/>
        <v>2014</v>
      </c>
      <c r="C129" s="10">
        <v>41699</v>
      </c>
      <c r="D129" s="15">
        <v>6.6904731056531128</v>
      </c>
      <c r="E129" s="15">
        <v>9.4677487288286759</v>
      </c>
      <c r="F129" s="15">
        <v>4.6154801390239628</v>
      </c>
      <c r="G129" s="15">
        <v>5.6486744697009037</v>
      </c>
      <c r="H129" s="15">
        <v>4.4208558251504151</v>
      </c>
      <c r="I129" s="15">
        <v>7.6474771097536189</v>
      </c>
      <c r="J129" s="15">
        <v>9.9898714305716272</v>
      </c>
      <c r="K129" s="15">
        <v>7.6507390576610748</v>
      </c>
      <c r="L129" s="15">
        <v>4.9461750412831869</v>
      </c>
      <c r="M129" s="15">
        <v>6.1276826413936583</v>
      </c>
      <c r="N129" s="15">
        <v>1.7953903153507609</v>
      </c>
      <c r="O129" s="15">
        <v>9.8220719814641892</v>
      </c>
      <c r="P129" s="17"/>
      <c r="Q129" s="46">
        <v>6.5685533204862656</v>
      </c>
      <c r="R129" s="13">
        <v>6.9245673245019175</v>
      </c>
      <c r="S129" s="13">
        <v>5.9056691348683126</v>
      </c>
      <c r="T129" s="13">
        <v>7.5289285098386296</v>
      </c>
      <c r="U129" s="13">
        <v>5.9150483127362028</v>
      </c>
    </row>
    <row r="130" spans="1:21" s="4" customFormat="1" ht="15.75" x14ac:dyDescent="0.25">
      <c r="A130" s="18">
        <v>136</v>
      </c>
      <c r="B130" s="6">
        <f t="shared" si="5"/>
        <v>2014</v>
      </c>
      <c r="C130" s="7">
        <v>41730</v>
      </c>
      <c r="D130" s="15">
        <v>6.3767107455934458</v>
      </c>
      <c r="E130" s="15">
        <v>9.1526992868058823</v>
      </c>
      <c r="F130" s="15">
        <v>4.5758269139957033</v>
      </c>
      <c r="G130" s="15">
        <v>5.5175011808304237</v>
      </c>
      <c r="H130" s="15">
        <v>4.7412822417930549</v>
      </c>
      <c r="I130" s="15">
        <v>7.5744274610215179</v>
      </c>
      <c r="J130" s="15">
        <v>9.998572524354346</v>
      </c>
      <c r="K130" s="15">
        <v>7.8598464404514736</v>
      </c>
      <c r="L130" s="15">
        <v>4.9120399087981896</v>
      </c>
      <c r="M130" s="15">
        <v>6.2811818647549211</v>
      </c>
      <c r="N130" s="15">
        <v>1.5892059078049603</v>
      </c>
      <c r="O130" s="15">
        <v>9.7810322155559444</v>
      </c>
      <c r="P130" s="17"/>
      <c r="Q130" s="46">
        <v>6.5300272243133222</v>
      </c>
      <c r="R130" s="13">
        <v>6.7017456487983438</v>
      </c>
      <c r="S130" s="13">
        <v>5.9444036278816652</v>
      </c>
      <c r="T130" s="13">
        <v>7.5901529578680034</v>
      </c>
      <c r="U130" s="13">
        <v>5.8838066627052754</v>
      </c>
    </row>
    <row r="131" spans="1:21" s="4" customFormat="1" ht="15.75" x14ac:dyDescent="0.25">
      <c r="A131" s="19">
        <v>137</v>
      </c>
      <c r="B131" s="9">
        <f t="shared" si="5"/>
        <v>2014</v>
      </c>
      <c r="C131" s="10">
        <v>41760</v>
      </c>
      <c r="D131" s="15">
        <v>6.0474469884505213</v>
      </c>
      <c r="E131" s="15">
        <v>8.8376878940314647</v>
      </c>
      <c r="F131" s="15">
        <v>4.5914643118686165</v>
      </c>
      <c r="G131" s="15">
        <v>5.4466067974167647</v>
      </c>
      <c r="H131" s="15">
        <v>5.1679189626983835</v>
      </c>
      <c r="I131" s="15">
        <v>7.4837084544796397</v>
      </c>
      <c r="J131" s="15">
        <v>10</v>
      </c>
      <c r="K131" s="15">
        <v>8.0033570850272113</v>
      </c>
      <c r="L131" s="15">
        <v>4.9166257113701475</v>
      </c>
      <c r="M131" s="15">
        <v>6.4468067836547132</v>
      </c>
      <c r="N131" s="15">
        <v>1.3830497997085511</v>
      </c>
      <c r="O131" s="15">
        <v>9.7956792875216756</v>
      </c>
      <c r="P131" s="17"/>
      <c r="Q131" s="46">
        <v>6.5100293396856408</v>
      </c>
      <c r="R131" s="13">
        <v>6.4921997314502002</v>
      </c>
      <c r="S131" s="13">
        <v>6.0327447381982635</v>
      </c>
      <c r="T131" s="13">
        <v>7.6399942654657869</v>
      </c>
      <c r="U131" s="13">
        <v>5.8751786236283126</v>
      </c>
    </row>
    <row r="132" spans="1:21" s="4" customFormat="1" ht="15.75" x14ac:dyDescent="0.25">
      <c r="A132" s="18">
        <v>138</v>
      </c>
      <c r="B132" s="6">
        <f t="shared" si="5"/>
        <v>2014</v>
      </c>
      <c r="C132" s="7">
        <v>41791</v>
      </c>
      <c r="D132" s="15">
        <v>5.7469193942614938</v>
      </c>
      <c r="E132" s="15">
        <v>8.5961011487512611</v>
      </c>
      <c r="F132" s="15">
        <v>4.632605727218551</v>
      </c>
      <c r="G132" s="15">
        <v>5.4146822197509028</v>
      </c>
      <c r="H132" s="15">
        <v>5.5035127169708788</v>
      </c>
      <c r="I132" s="15">
        <v>7.4174624184008087</v>
      </c>
      <c r="J132" s="15">
        <v>9.9897423616910892</v>
      </c>
      <c r="K132" s="15">
        <v>8.0721831042993415</v>
      </c>
      <c r="L132" s="15">
        <v>4.935173956155162</v>
      </c>
      <c r="M132" s="15">
        <v>6.6176389606549444</v>
      </c>
      <c r="N132" s="15">
        <v>1.1466469379154534</v>
      </c>
      <c r="O132" s="15">
        <v>9.8568679291355554</v>
      </c>
      <c r="P132" s="17"/>
      <c r="Q132" s="46">
        <v>6.4941280729337869</v>
      </c>
      <c r="R132" s="13">
        <v>6.3252087567437689</v>
      </c>
      <c r="S132" s="13">
        <v>6.1118857850408643</v>
      </c>
      <c r="T132" s="13">
        <v>7.6656998073818636</v>
      </c>
      <c r="U132" s="13">
        <v>5.8737179425686508</v>
      </c>
    </row>
    <row r="133" spans="1:21" s="4" customFormat="1" ht="15.75" x14ac:dyDescent="0.25">
      <c r="A133" s="19">
        <v>139</v>
      </c>
      <c r="B133" s="9">
        <f t="shared" si="5"/>
        <v>2014</v>
      </c>
      <c r="C133" s="10">
        <v>41821</v>
      </c>
      <c r="D133" s="15">
        <v>5.4817854406799906</v>
      </c>
      <c r="E133" s="15">
        <v>8.511903931248737</v>
      </c>
      <c r="F133" s="15">
        <v>4.6484452285022808</v>
      </c>
      <c r="G133" s="15">
        <v>5.3987186418756474</v>
      </c>
      <c r="H133" s="15">
        <v>5.7389658526964213</v>
      </c>
      <c r="I133" s="15">
        <v>7.4234060021255601</v>
      </c>
      <c r="J133" s="15">
        <v>9.9633243477300439</v>
      </c>
      <c r="K133" s="15">
        <v>8.0727493066447522</v>
      </c>
      <c r="L133" s="15">
        <v>4.9296405218049868</v>
      </c>
      <c r="M133" s="15">
        <v>6.7815875871557205</v>
      </c>
      <c r="N133" s="15">
        <v>0.89799300425012818</v>
      </c>
      <c r="O133" s="15">
        <v>9.9294152311245032</v>
      </c>
      <c r="P133" s="17"/>
      <c r="Q133" s="46">
        <v>6.4814945913198976</v>
      </c>
      <c r="R133" s="13">
        <v>6.2140448668103359</v>
      </c>
      <c r="S133" s="13">
        <v>6.1870301655658766</v>
      </c>
      <c r="T133" s="13">
        <v>7.6552380587265949</v>
      </c>
      <c r="U133" s="13">
        <v>5.8696652741767847</v>
      </c>
    </row>
    <row r="134" spans="1:21" s="4" customFormat="1" ht="15.75" x14ac:dyDescent="0.25">
      <c r="A134" s="18">
        <v>140</v>
      </c>
      <c r="B134" s="6">
        <f t="shared" si="5"/>
        <v>2014</v>
      </c>
      <c r="C134" s="7">
        <v>41852</v>
      </c>
      <c r="D134" s="15">
        <v>5.2280603562285659</v>
      </c>
      <c r="E134" s="15">
        <v>8.5458185137683937</v>
      </c>
      <c r="F134" s="15">
        <v>4.5976864354355493</v>
      </c>
      <c r="G134" s="15">
        <v>5.4456104831496743</v>
      </c>
      <c r="H134" s="15">
        <v>5.8519559563229864</v>
      </c>
      <c r="I134" s="15">
        <v>7.5535440578875876</v>
      </c>
      <c r="J134" s="15">
        <v>9.9239742740338457</v>
      </c>
      <c r="K134" s="15">
        <v>8.0211103896945417</v>
      </c>
      <c r="L134" s="15">
        <v>4.8711502617700306</v>
      </c>
      <c r="M134" s="15">
        <v>6.9611052495722978</v>
      </c>
      <c r="N134" s="15">
        <v>0.66377579519829921</v>
      </c>
      <c r="O134" s="15">
        <v>9.9592875867611355</v>
      </c>
      <c r="P134" s="17"/>
      <c r="Q134" s="46">
        <v>6.4685899466519095</v>
      </c>
      <c r="R134" s="13">
        <v>6.123855101810836</v>
      </c>
      <c r="S134" s="13">
        <v>6.2837034991200831</v>
      </c>
      <c r="T134" s="13">
        <v>7.6054116418328057</v>
      </c>
      <c r="U134" s="13">
        <v>5.8613895438439103</v>
      </c>
    </row>
    <row r="135" spans="1:21" s="4" customFormat="1" ht="15.75" x14ac:dyDescent="0.25">
      <c r="A135" s="19">
        <v>141</v>
      </c>
      <c r="B135" s="9">
        <f t="shared" si="5"/>
        <v>2014</v>
      </c>
      <c r="C135" s="10">
        <v>41883</v>
      </c>
      <c r="D135" s="15">
        <v>4.9706097336629949</v>
      </c>
      <c r="E135" s="15">
        <v>8.6226115071252245</v>
      </c>
      <c r="F135" s="15">
        <v>4.4585799335153302</v>
      </c>
      <c r="G135" s="15">
        <v>5.552360101172078</v>
      </c>
      <c r="H135" s="15">
        <v>5.8665011666585425</v>
      </c>
      <c r="I135" s="15">
        <v>7.8042448690730488</v>
      </c>
      <c r="J135" s="15">
        <v>9.873802624163039</v>
      </c>
      <c r="K135" s="15">
        <v>7.8962729915212124</v>
      </c>
      <c r="L135" s="15">
        <v>4.7469862542467194</v>
      </c>
      <c r="M135" s="15">
        <v>7.1676895401231171</v>
      </c>
      <c r="N135" s="15">
        <v>0.51768072959486966</v>
      </c>
      <c r="O135" s="15">
        <v>9.9041115053734057</v>
      </c>
      <c r="P135" s="17"/>
      <c r="Q135" s="46">
        <v>6.4484542463524654</v>
      </c>
      <c r="R135" s="13">
        <v>6.0172670581011829</v>
      </c>
      <c r="S135" s="13">
        <v>6.407702045634557</v>
      </c>
      <c r="T135" s="13">
        <v>7.50568728997699</v>
      </c>
      <c r="U135" s="13">
        <v>5.863160591697131</v>
      </c>
    </row>
    <row r="136" spans="1:21" s="4" customFormat="1" ht="15.75" x14ac:dyDescent="0.25">
      <c r="A136" s="18">
        <v>142</v>
      </c>
      <c r="B136" s="6">
        <f t="shared" si="5"/>
        <v>2014</v>
      </c>
      <c r="C136" s="7">
        <v>41913</v>
      </c>
      <c r="D136" s="15">
        <v>4.6844649007875816</v>
      </c>
      <c r="E136" s="15">
        <v>8.6766390156235946</v>
      </c>
      <c r="F136" s="15">
        <v>4.2335512178386745</v>
      </c>
      <c r="G136" s="15">
        <v>5.6847044067400265</v>
      </c>
      <c r="H136" s="15">
        <v>5.7341996053410051</v>
      </c>
      <c r="I136" s="15">
        <v>8.1368469122196867</v>
      </c>
      <c r="J136" s="15">
        <v>9.808422273731864</v>
      </c>
      <c r="K136" s="15">
        <v>7.6859392898680765</v>
      </c>
      <c r="L136" s="15">
        <v>4.5622124611295058</v>
      </c>
      <c r="M136" s="15">
        <v>7.398044075349862</v>
      </c>
      <c r="N136" s="15">
        <v>0.48226854518945816</v>
      </c>
      <c r="O136" s="15">
        <v>9.7498170729310658</v>
      </c>
      <c r="P136" s="17"/>
      <c r="Q136" s="46">
        <v>6.4030924813958663</v>
      </c>
      <c r="R136" s="13">
        <v>5.8648850447499505</v>
      </c>
      <c r="S136" s="13">
        <v>6.5185836414335725</v>
      </c>
      <c r="T136" s="13">
        <v>7.3521913415764821</v>
      </c>
      <c r="U136" s="13">
        <v>5.8767098978234626</v>
      </c>
    </row>
    <row r="137" spans="1:21" s="4" customFormat="1" ht="15.75" x14ac:dyDescent="0.25">
      <c r="A137" s="19">
        <v>143</v>
      </c>
      <c r="B137" s="9">
        <f t="shared" si="5"/>
        <v>2014</v>
      </c>
      <c r="C137" s="10">
        <v>41944</v>
      </c>
      <c r="D137" s="15">
        <v>4.3425570333639323</v>
      </c>
      <c r="E137" s="15">
        <v>8.674375785013293</v>
      </c>
      <c r="F137" s="15">
        <v>3.9433438580955893</v>
      </c>
      <c r="G137" s="15">
        <v>5.7950339257497587</v>
      </c>
      <c r="H137" s="15">
        <v>5.4466585141368213</v>
      </c>
      <c r="I137" s="15">
        <v>8.4951089054788458</v>
      </c>
      <c r="J137" s="15">
        <v>9.7190539635888502</v>
      </c>
      <c r="K137" s="15">
        <v>7.4067668210194562</v>
      </c>
      <c r="L137" s="15">
        <v>4.3348108942255763</v>
      </c>
      <c r="M137" s="15">
        <v>7.6532300000473485</v>
      </c>
      <c r="N137" s="15">
        <v>0.54331493776250861</v>
      </c>
      <c r="O137" s="15">
        <v>9.4954173699820021</v>
      </c>
      <c r="P137" s="17"/>
      <c r="Q137" s="46">
        <v>6.3208060007053319</v>
      </c>
      <c r="R137" s="13">
        <v>5.6534255588242708</v>
      </c>
      <c r="S137" s="13">
        <v>6.5789337817884759</v>
      </c>
      <c r="T137" s="13">
        <v>7.1535438929446284</v>
      </c>
      <c r="U137" s="13">
        <v>5.8973207692639535</v>
      </c>
    </row>
    <row r="138" spans="1:21" s="4" customFormat="1" ht="15.75" x14ac:dyDescent="0.25">
      <c r="A138" s="18">
        <v>144</v>
      </c>
      <c r="B138" s="6">
        <f t="shared" si="5"/>
        <v>2014</v>
      </c>
      <c r="C138" s="7">
        <v>41974</v>
      </c>
      <c r="D138" s="15">
        <v>3.9284442641144208</v>
      </c>
      <c r="E138" s="15">
        <v>8.5708685526500368</v>
      </c>
      <c r="F138" s="15">
        <v>3.6078932315109098</v>
      </c>
      <c r="G138" s="15">
        <v>5.8080553100985224</v>
      </c>
      <c r="H138" s="15">
        <v>5.0790707111549498</v>
      </c>
      <c r="I138" s="15">
        <v>8.8154585741041842</v>
      </c>
      <c r="J138" s="15">
        <v>9.5978900766087225</v>
      </c>
      <c r="K138" s="15">
        <v>7.1048677449774642</v>
      </c>
      <c r="L138" s="15">
        <v>4.0798224184014185</v>
      </c>
      <c r="M138" s="15">
        <v>7.9192899839639814</v>
      </c>
      <c r="N138" s="15">
        <v>0.66447242752591451</v>
      </c>
      <c r="O138" s="15">
        <v>9.1518353128968428</v>
      </c>
      <c r="P138" s="17"/>
      <c r="Q138" s="46">
        <v>6.1939973840006131</v>
      </c>
      <c r="R138" s="13">
        <v>5.3690686827584564</v>
      </c>
      <c r="S138" s="13">
        <v>6.5675281984525524</v>
      </c>
      <c r="T138" s="13">
        <v>6.9275267466625339</v>
      </c>
      <c r="U138" s="13">
        <v>5.9118659081289131</v>
      </c>
    </row>
    <row r="139" spans="1:21" s="4" customFormat="1" ht="15.75" x14ac:dyDescent="0.25">
      <c r="A139" s="19">
        <v>145</v>
      </c>
      <c r="B139" s="9">
        <f t="shared" si="5"/>
        <v>2015</v>
      </c>
      <c r="C139" s="10">
        <v>42005</v>
      </c>
      <c r="D139" s="15">
        <v>3.4237503119552652</v>
      </c>
      <c r="E139" s="15">
        <v>8.3277894803521555</v>
      </c>
      <c r="F139" s="15">
        <v>3.226680032300381</v>
      </c>
      <c r="G139" s="15">
        <v>5.6436992430786539</v>
      </c>
      <c r="H139" s="15">
        <v>4.6081605028497661</v>
      </c>
      <c r="I139" s="15">
        <v>9.0554410656080044</v>
      </c>
      <c r="J139" s="15">
        <v>9.4428680260183899</v>
      </c>
      <c r="K139" s="15">
        <v>6.8191718684914893</v>
      </c>
      <c r="L139" s="15">
        <v>3.7943685484809961</v>
      </c>
      <c r="M139" s="15">
        <v>8.1629948662490879</v>
      </c>
      <c r="N139" s="15">
        <v>0.7745340002434622</v>
      </c>
      <c r="O139" s="15">
        <v>8.7429177896322461</v>
      </c>
      <c r="P139" s="17"/>
      <c r="Q139" s="46">
        <v>6.0018646446049919</v>
      </c>
      <c r="R139" s="13">
        <v>4.9927399415359339</v>
      </c>
      <c r="S139" s="13">
        <v>6.4357669371788084</v>
      </c>
      <c r="T139" s="13">
        <v>6.6854694809969581</v>
      </c>
      <c r="U139" s="13">
        <v>5.8934822187082645</v>
      </c>
    </row>
    <row r="140" spans="1:21" s="4" customFormat="1" ht="15.75" x14ac:dyDescent="0.25">
      <c r="A140" s="18">
        <v>146</v>
      </c>
      <c r="B140" s="6">
        <f t="shared" si="5"/>
        <v>2015</v>
      </c>
      <c r="C140" s="7">
        <v>42036</v>
      </c>
      <c r="D140" s="15">
        <v>2.85743487769115</v>
      </c>
      <c r="E140" s="15">
        <v>7.9611181904247372</v>
      </c>
      <c r="F140" s="15">
        <v>2.7895366839753928</v>
      </c>
      <c r="G140" s="15">
        <v>5.2965567485753535</v>
      </c>
      <c r="H140" s="15">
        <v>4.1045921554940508</v>
      </c>
      <c r="I140" s="15">
        <v>9.2131036744845254</v>
      </c>
      <c r="J140" s="15">
        <v>9.2533696538782468</v>
      </c>
      <c r="K140" s="15">
        <v>6.5658229963960704</v>
      </c>
      <c r="L140" s="15">
        <v>3.4668524451727567</v>
      </c>
      <c r="M140" s="15">
        <v>8.3407384333615848</v>
      </c>
      <c r="N140" s="15">
        <v>0.80256469825230503</v>
      </c>
      <c r="O140" s="15">
        <v>8.3041846173183291</v>
      </c>
      <c r="P140" s="17"/>
      <c r="Q140" s="46">
        <v>5.7463229312520419</v>
      </c>
      <c r="R140" s="13">
        <v>4.5360299173637602</v>
      </c>
      <c r="S140" s="13">
        <v>6.2047508595179766</v>
      </c>
      <c r="T140" s="13">
        <v>6.4286816984823574</v>
      </c>
      <c r="U140" s="13">
        <v>5.8158292496440724</v>
      </c>
    </row>
    <row r="141" spans="1:21" s="4" customFormat="1" ht="15.75" x14ac:dyDescent="0.25">
      <c r="A141" s="19">
        <v>147</v>
      </c>
      <c r="B141" s="9">
        <f t="shared" si="5"/>
        <v>2015</v>
      </c>
      <c r="C141" s="10">
        <v>42064</v>
      </c>
      <c r="D141" s="15">
        <v>2.2960069133416354</v>
      </c>
      <c r="E141" s="15">
        <v>7.4993730319576413</v>
      </c>
      <c r="F141" s="15">
        <v>2.3135418230436624</v>
      </c>
      <c r="G141" s="15">
        <v>4.7515484126842171</v>
      </c>
      <c r="H141" s="15">
        <v>3.6992059005524287</v>
      </c>
      <c r="I141" s="15">
        <v>9.2743212265981771</v>
      </c>
      <c r="J141" s="15">
        <v>9.0346412337739856</v>
      </c>
      <c r="K141" s="15">
        <v>6.3623619609133399</v>
      </c>
      <c r="L141" s="15">
        <v>3.1060090428050593</v>
      </c>
      <c r="M141" s="15">
        <v>8.4438637534566894</v>
      </c>
      <c r="N141" s="15">
        <v>0.72580001100864699</v>
      </c>
      <c r="O141" s="15">
        <v>7.866542890553748</v>
      </c>
      <c r="P141" s="17"/>
      <c r="Q141" s="46">
        <v>5.4477680167241038</v>
      </c>
      <c r="R141" s="13">
        <v>4.0363072561143136</v>
      </c>
      <c r="S141" s="13">
        <v>5.9083585132782739</v>
      </c>
      <c r="T141" s="13">
        <v>6.1676707458307947</v>
      </c>
      <c r="U141" s="13">
        <v>5.6787355516730287</v>
      </c>
    </row>
    <row r="142" spans="1:21" s="4" customFormat="1" ht="15.75" x14ac:dyDescent="0.25">
      <c r="A142" s="18">
        <v>148</v>
      </c>
      <c r="B142" s="6">
        <f t="shared" si="5"/>
        <v>2015</v>
      </c>
      <c r="C142" s="7">
        <v>42095</v>
      </c>
      <c r="D142" s="15">
        <v>1.7948666802607269</v>
      </c>
      <c r="E142" s="15">
        <v>6.9712261513663218</v>
      </c>
      <c r="F142" s="15">
        <v>1.8325932684972976</v>
      </c>
      <c r="G142" s="15">
        <v>4.1301043875268695</v>
      </c>
      <c r="H142" s="15">
        <v>3.2259016005698826</v>
      </c>
      <c r="I142" s="15">
        <v>9.2702039947834471</v>
      </c>
      <c r="J142" s="15">
        <v>8.784167810676216</v>
      </c>
      <c r="K142" s="15">
        <v>6.1839372244366499</v>
      </c>
      <c r="L142" s="15">
        <v>2.7343415435952458</v>
      </c>
      <c r="M142" s="15">
        <v>8.5162900462925002</v>
      </c>
      <c r="N142" s="15">
        <v>0.57270706211595734</v>
      </c>
      <c r="O142" s="15">
        <v>7.4519590232025088</v>
      </c>
      <c r="P142" s="17"/>
      <c r="Q142" s="46">
        <v>5.1223582327769686</v>
      </c>
      <c r="R142" s="13">
        <v>3.5328953667081158</v>
      </c>
      <c r="S142" s="13">
        <v>5.5420699942933993</v>
      </c>
      <c r="T142" s="13">
        <v>5.9008155262360376</v>
      </c>
      <c r="U142" s="13">
        <v>5.5136520438703229</v>
      </c>
    </row>
    <row r="143" spans="1:21" s="4" customFormat="1" ht="15.75" x14ac:dyDescent="0.25">
      <c r="A143" s="19">
        <v>149</v>
      </c>
      <c r="B143" s="9">
        <f t="shared" si="5"/>
        <v>2015</v>
      </c>
      <c r="C143" s="10">
        <v>42125</v>
      </c>
      <c r="D143" s="15">
        <v>1.3519878996416514</v>
      </c>
      <c r="E143" s="15">
        <v>6.4310100152424461</v>
      </c>
      <c r="F143" s="15">
        <v>1.3653567717917758</v>
      </c>
      <c r="G143" s="15">
        <v>3.4985074558367661</v>
      </c>
      <c r="H143" s="15">
        <v>2.6413748159979953</v>
      </c>
      <c r="I143" s="15">
        <v>9.2452660978406058</v>
      </c>
      <c r="J143" s="15">
        <v>8.4994156802247485</v>
      </c>
      <c r="K143" s="15">
        <v>5.995099346577522</v>
      </c>
      <c r="L143" s="15">
        <v>2.3654657245566271</v>
      </c>
      <c r="M143" s="15">
        <v>8.5982276998474934</v>
      </c>
      <c r="N143" s="15">
        <v>0.38079945930673043</v>
      </c>
      <c r="O143" s="15">
        <v>7.0619499896546403</v>
      </c>
      <c r="P143" s="17"/>
      <c r="Q143" s="46">
        <v>4.7862050797099167</v>
      </c>
      <c r="R143" s="13">
        <v>3.0494515622252911</v>
      </c>
      <c r="S143" s="13">
        <v>5.1283827898917886</v>
      </c>
      <c r="T143" s="13">
        <v>5.6199935837862993</v>
      </c>
      <c r="U143" s="13">
        <v>5.3469923829362882</v>
      </c>
    </row>
    <row r="144" spans="1:21" s="4" customFormat="1" ht="15.75" x14ac:dyDescent="0.25">
      <c r="A144" s="18">
        <v>150</v>
      </c>
      <c r="B144" s="6">
        <f t="shared" si="5"/>
        <v>2015</v>
      </c>
      <c r="C144" s="7">
        <v>42156</v>
      </c>
      <c r="D144" s="15">
        <v>0.95441616789859751</v>
      </c>
      <c r="E144" s="15">
        <v>5.9272204445145587</v>
      </c>
      <c r="F144" s="15">
        <v>0.93311572696415646</v>
      </c>
      <c r="G144" s="15">
        <v>2.94339289407417</v>
      </c>
      <c r="H144" s="15">
        <v>2.1044852992237675</v>
      </c>
      <c r="I144" s="15">
        <v>9.2350938985926945</v>
      </c>
      <c r="J144" s="15">
        <v>8.1875246162365567</v>
      </c>
      <c r="K144" s="15">
        <v>5.7447979273818337</v>
      </c>
      <c r="L144" s="15">
        <v>2.0188636382465228</v>
      </c>
      <c r="M144" s="15">
        <v>8.6959065072818458</v>
      </c>
      <c r="N144" s="15">
        <v>0.2028682556015006</v>
      </c>
      <c r="O144" s="15">
        <v>6.6941486476879897</v>
      </c>
      <c r="P144" s="17"/>
      <c r="Q144" s="46">
        <v>4.4701528353086823</v>
      </c>
      <c r="R144" s="13">
        <v>2.6049174464591043</v>
      </c>
      <c r="S144" s="13">
        <v>4.7609906972968767</v>
      </c>
      <c r="T144" s="13">
        <v>5.3170620606216374</v>
      </c>
      <c r="U144" s="13">
        <v>5.1976411368571123</v>
      </c>
    </row>
    <row r="145" spans="1:21" s="4" customFormat="1" ht="15.75" x14ac:dyDescent="0.25">
      <c r="A145" s="19">
        <v>151</v>
      </c>
      <c r="B145" s="9">
        <f t="shared" si="5"/>
        <v>2015</v>
      </c>
      <c r="C145" s="10">
        <v>42186</v>
      </c>
      <c r="D145" s="15">
        <v>0.60549069581963555</v>
      </c>
      <c r="E145" s="15">
        <v>5.5050238319499574</v>
      </c>
      <c r="F145" s="15">
        <v>0.55776531027217424</v>
      </c>
      <c r="G145" s="15">
        <v>2.5320654063196706</v>
      </c>
      <c r="H145" s="15">
        <v>1.6326198993003023</v>
      </c>
      <c r="I145" s="15">
        <v>9.2708174740254172</v>
      </c>
      <c r="J145" s="15">
        <v>7.8593827784939858</v>
      </c>
      <c r="K145" s="15">
        <v>5.4172920760450269</v>
      </c>
      <c r="L145" s="15">
        <v>1.7143410187480501</v>
      </c>
      <c r="M145" s="15">
        <v>8.8396544961123524</v>
      </c>
      <c r="N145" s="15">
        <v>5.9530332741187623E-2</v>
      </c>
      <c r="O145" s="15">
        <v>6.3424250116230274</v>
      </c>
      <c r="P145" s="17"/>
      <c r="Q145" s="46">
        <v>4.1947006942875662</v>
      </c>
      <c r="R145" s="13">
        <v>2.2227599460139222</v>
      </c>
      <c r="S145" s="13">
        <v>4.4785009265484632</v>
      </c>
      <c r="T145" s="13">
        <v>4.9970052910956877</v>
      </c>
      <c r="U145" s="13">
        <v>5.080536613492189</v>
      </c>
    </row>
    <row r="146" spans="1:21" s="4" customFormat="1" ht="15.75" x14ac:dyDescent="0.25">
      <c r="A146" s="18">
        <v>152</v>
      </c>
      <c r="B146" s="6">
        <f t="shared" si="5"/>
        <v>2015</v>
      </c>
      <c r="C146" s="7">
        <v>42217</v>
      </c>
      <c r="D146" s="15">
        <v>0.32282599889234509</v>
      </c>
      <c r="E146" s="15">
        <v>5.1729366945824395</v>
      </c>
      <c r="F146" s="15">
        <v>0.25960645345907107</v>
      </c>
      <c r="G146" s="15">
        <v>2.3102280794930703</v>
      </c>
      <c r="H146" s="15">
        <v>1.2049813998173891</v>
      </c>
      <c r="I146" s="15">
        <v>9.4008934798908079</v>
      </c>
      <c r="J146" s="15">
        <v>7.526157409529568</v>
      </c>
      <c r="K146" s="15">
        <v>5.0399619617469806</v>
      </c>
      <c r="L146" s="15">
        <v>1.4698540229399801</v>
      </c>
      <c r="M146" s="15">
        <v>9.0345471428288207</v>
      </c>
      <c r="N146" s="15">
        <v>0</v>
      </c>
      <c r="O146" s="15">
        <v>5.9874767196116228</v>
      </c>
      <c r="P146" s="17"/>
      <c r="Q146" s="46">
        <v>3.977455780232674</v>
      </c>
      <c r="R146" s="13">
        <v>1.918456382311285</v>
      </c>
      <c r="S146" s="13">
        <v>4.3053676530670897</v>
      </c>
      <c r="T146" s="13">
        <v>4.6786577980721766</v>
      </c>
      <c r="U146" s="13">
        <v>5.0073412874801475</v>
      </c>
    </row>
    <row r="147" spans="1:21" s="4" customFormat="1" ht="15.75" x14ac:dyDescent="0.25">
      <c r="A147" s="19">
        <v>153</v>
      </c>
      <c r="B147" s="9">
        <f t="shared" si="5"/>
        <v>2015</v>
      </c>
      <c r="C147" s="10">
        <v>42248</v>
      </c>
      <c r="D147" s="15">
        <v>0.12351877288305646</v>
      </c>
      <c r="E147" s="15">
        <v>4.8952475743311084</v>
      </c>
      <c r="F147" s="15">
        <v>8.2654907798795932E-2</v>
      </c>
      <c r="G147" s="15">
        <v>2.2335182730201586</v>
      </c>
      <c r="H147" s="15">
        <v>0.82617819436895701</v>
      </c>
      <c r="I147" s="15">
        <v>9.5945818122204116</v>
      </c>
      <c r="J147" s="15">
        <v>7.1980665220331037</v>
      </c>
      <c r="K147" s="15">
        <v>4.6667727010750069</v>
      </c>
      <c r="L147" s="15">
        <v>1.3202728141769973</v>
      </c>
      <c r="M147" s="15">
        <v>9.2780184482409727</v>
      </c>
      <c r="N147" s="15">
        <v>2.3884583853836499E-2</v>
      </c>
      <c r="O147" s="15">
        <v>5.5982008002647019</v>
      </c>
      <c r="P147" s="17"/>
      <c r="Q147" s="46">
        <v>3.820076283688925</v>
      </c>
      <c r="R147" s="13">
        <v>1.7004737516709867</v>
      </c>
      <c r="S147" s="13">
        <v>4.218092759869843</v>
      </c>
      <c r="T147" s="13">
        <v>4.3950373457617022</v>
      </c>
      <c r="U147" s="13">
        <v>4.9667012774531711</v>
      </c>
    </row>
    <row r="148" spans="1:21" s="4" customFormat="1" ht="15.75" x14ac:dyDescent="0.25">
      <c r="A148" s="18">
        <v>154</v>
      </c>
      <c r="B148" s="6">
        <f t="shared" si="5"/>
        <v>2015</v>
      </c>
      <c r="C148" s="7">
        <v>42278</v>
      </c>
      <c r="D148" s="15">
        <v>2.1268069780283165E-2</v>
      </c>
      <c r="E148" s="15">
        <v>4.6462895123408563</v>
      </c>
      <c r="F148" s="15">
        <v>7.9080392118814624E-2</v>
      </c>
      <c r="G148" s="15">
        <v>2.2376309310448401</v>
      </c>
      <c r="H148" s="15">
        <v>0.50713110149574714</v>
      </c>
      <c r="I148" s="15">
        <v>9.7586032134228358</v>
      </c>
      <c r="J148" s="15">
        <v>6.885710836782339</v>
      </c>
      <c r="K148" s="15">
        <v>4.318445239700833</v>
      </c>
      <c r="L148" s="15">
        <v>1.3062452068849448</v>
      </c>
      <c r="M148" s="15">
        <v>9.5526073974660513</v>
      </c>
      <c r="N148" s="15">
        <v>0.12192080251407285</v>
      </c>
      <c r="O148" s="15">
        <v>5.1571369488985646</v>
      </c>
      <c r="P148" s="17"/>
      <c r="Q148" s="46">
        <v>3.7160058043708495</v>
      </c>
      <c r="R148" s="13">
        <v>1.5822126580799847</v>
      </c>
      <c r="S148" s="13">
        <v>4.1677884153211409</v>
      </c>
      <c r="T148" s="13">
        <v>4.1701337611227061</v>
      </c>
      <c r="U148" s="13">
        <v>4.943888382959563</v>
      </c>
    </row>
    <row r="149" spans="1:21" s="4" customFormat="1" ht="15.75" x14ac:dyDescent="0.25">
      <c r="A149" s="19">
        <v>155</v>
      </c>
      <c r="B149" s="9">
        <f t="shared" si="5"/>
        <v>2015</v>
      </c>
      <c r="C149" s="10">
        <v>42309</v>
      </c>
      <c r="D149" s="15">
        <v>0</v>
      </c>
      <c r="E149" s="15">
        <v>4.37841634242751</v>
      </c>
      <c r="F149" s="15">
        <v>0.22528769347916824</v>
      </c>
      <c r="G149" s="15">
        <v>2.2736768447444771</v>
      </c>
      <c r="H149" s="15">
        <v>0.27577746673739079</v>
      </c>
      <c r="I149" s="15">
        <v>9.8304982244504497</v>
      </c>
      <c r="J149" s="15">
        <v>6.5927671202028062</v>
      </c>
      <c r="K149" s="15">
        <v>3.9938792730316286</v>
      </c>
      <c r="L149" s="15">
        <v>1.4103723589959052</v>
      </c>
      <c r="M149" s="15">
        <v>9.7964273488506564</v>
      </c>
      <c r="N149" s="15">
        <v>0.25272242448447579</v>
      </c>
      <c r="O149" s="15">
        <v>4.6708185619226033</v>
      </c>
      <c r="P149" s="17"/>
      <c r="Q149" s="46">
        <v>3.641720304943922</v>
      </c>
      <c r="R149" s="13">
        <v>1.5345680119688927</v>
      </c>
      <c r="S149" s="13">
        <v>4.1266508453107731</v>
      </c>
      <c r="T149" s="13">
        <v>3.999006250743447</v>
      </c>
      <c r="U149" s="13">
        <v>4.9066561117525787</v>
      </c>
    </row>
    <row r="150" spans="1:21" s="4" customFormat="1" ht="15.75" x14ac:dyDescent="0.25">
      <c r="A150" s="18">
        <v>156</v>
      </c>
      <c r="B150" s="6">
        <f t="shared" si="5"/>
        <v>2015</v>
      </c>
      <c r="C150" s="7">
        <v>42339</v>
      </c>
      <c r="D150" s="15">
        <v>3.4010673392148166E-2</v>
      </c>
      <c r="E150" s="15">
        <v>4.1147293148242969</v>
      </c>
      <c r="F150" s="15">
        <v>0.47326452428643007</v>
      </c>
      <c r="G150" s="15">
        <v>2.2849195477508792</v>
      </c>
      <c r="H150" s="15">
        <v>0.11301863756927814</v>
      </c>
      <c r="I150" s="15">
        <v>9.7612362044563348</v>
      </c>
      <c r="J150" s="15">
        <v>6.3134140799932794</v>
      </c>
      <c r="K150" s="15">
        <v>3.6903754472068617</v>
      </c>
      <c r="L150" s="15">
        <v>1.5961318777171676</v>
      </c>
      <c r="M150" s="15">
        <v>9.9418428148488385</v>
      </c>
      <c r="N150" s="15">
        <v>0.39485320554750614</v>
      </c>
      <c r="O150" s="15">
        <v>4.1660327863843598</v>
      </c>
      <c r="P150" s="17"/>
      <c r="Q150" s="46">
        <v>3.5736524261647822</v>
      </c>
      <c r="R150" s="13">
        <v>1.5406681708342918</v>
      </c>
      <c r="S150" s="13">
        <v>4.0530581299254971</v>
      </c>
      <c r="T150" s="13">
        <v>3.8666404683057696</v>
      </c>
      <c r="U150" s="13">
        <v>4.8342429355935677</v>
      </c>
    </row>
    <row r="151" spans="1:21" s="4" customFormat="1" ht="15.75" x14ac:dyDescent="0.25">
      <c r="A151" s="19">
        <v>157</v>
      </c>
      <c r="B151" s="9">
        <f t="shared" si="5"/>
        <v>2016</v>
      </c>
      <c r="C151" s="10">
        <v>42370</v>
      </c>
      <c r="D151" s="15">
        <v>0.1126854139076931</v>
      </c>
      <c r="E151" s="15">
        <v>3.8674453136283744</v>
      </c>
      <c r="F151" s="15">
        <v>0.80231167774696655</v>
      </c>
      <c r="G151" s="15">
        <v>2.176663311482482</v>
      </c>
      <c r="H151" s="15">
        <v>0</v>
      </c>
      <c r="I151" s="15">
        <v>9.5030816285774939</v>
      </c>
      <c r="J151" s="15">
        <v>6.0337717827207884</v>
      </c>
      <c r="K151" s="15">
        <v>3.4046325495461427</v>
      </c>
      <c r="L151" s="15">
        <v>1.8465245001490385</v>
      </c>
      <c r="M151" s="15">
        <v>10</v>
      </c>
      <c r="N151" s="15">
        <v>0.54922609720277604</v>
      </c>
      <c r="O151" s="15">
        <v>3.6730283670780621</v>
      </c>
      <c r="P151" s="17"/>
      <c r="Q151" s="46">
        <v>3.4974475535033185</v>
      </c>
      <c r="R151" s="13">
        <v>1.5941474684276777</v>
      </c>
      <c r="S151" s="13">
        <v>3.8932483133533253</v>
      </c>
      <c r="T151" s="13">
        <v>3.7616429441386567</v>
      </c>
      <c r="U151" s="13">
        <v>4.740751488093613</v>
      </c>
    </row>
    <row r="152" spans="1:21" s="4" customFormat="1" ht="15.75" x14ac:dyDescent="0.25">
      <c r="A152" s="18">
        <v>158</v>
      </c>
      <c r="B152" s="6">
        <f t="shared" si="5"/>
        <v>2016</v>
      </c>
      <c r="C152" s="7">
        <v>42401</v>
      </c>
      <c r="D152" s="15">
        <v>0.22751586423047576</v>
      </c>
      <c r="E152" s="15">
        <v>3.6527112176755057</v>
      </c>
      <c r="F152" s="15">
        <v>1.1533927915394029</v>
      </c>
      <c r="G152" s="15">
        <v>1.9420876796103053</v>
      </c>
      <c r="H152" s="15">
        <v>6.0218584899214944E-2</v>
      </c>
      <c r="I152" s="15">
        <v>9.0936498273129729</v>
      </c>
      <c r="J152" s="15">
        <v>5.7453932980826377</v>
      </c>
      <c r="K152" s="15">
        <v>3.111525723717472</v>
      </c>
      <c r="L152" s="15">
        <v>2.1161788852979218</v>
      </c>
      <c r="M152" s="15">
        <v>9.996834613766346</v>
      </c>
      <c r="N152" s="15">
        <v>0.70162600213651716</v>
      </c>
      <c r="O152" s="15">
        <v>3.2256274978110984</v>
      </c>
      <c r="P152" s="17"/>
      <c r="Q152" s="46">
        <v>3.418896832173322</v>
      </c>
      <c r="R152" s="13">
        <v>1.6778732911484615</v>
      </c>
      <c r="S152" s="13">
        <v>3.6986520306074979</v>
      </c>
      <c r="T152" s="13">
        <v>3.6576993023660105</v>
      </c>
      <c r="U152" s="13">
        <v>4.6413627045713204</v>
      </c>
    </row>
    <row r="153" spans="1:21" s="4" customFormat="1" ht="15.75" x14ac:dyDescent="0.25">
      <c r="A153" s="19">
        <v>159</v>
      </c>
      <c r="B153" s="9">
        <f t="shared" si="5"/>
        <v>2016</v>
      </c>
      <c r="C153" s="10">
        <v>42430</v>
      </c>
      <c r="D153" s="15">
        <v>0.38940887698757803</v>
      </c>
      <c r="E153" s="15">
        <v>3.4782243181869532</v>
      </c>
      <c r="F153" s="15">
        <v>1.4393883582991893</v>
      </c>
      <c r="G153" s="15">
        <v>1.5589973417378755</v>
      </c>
      <c r="H153" s="15">
        <v>0.27053453273920508</v>
      </c>
      <c r="I153" s="15">
        <v>8.6075594274014584</v>
      </c>
      <c r="J153" s="15">
        <v>5.4442076777468316</v>
      </c>
      <c r="K153" s="15">
        <v>2.7903364598567419</v>
      </c>
      <c r="L153" s="15">
        <v>2.3374587605197417</v>
      </c>
      <c r="M153" s="15">
        <v>9.9578122200338974</v>
      </c>
      <c r="N153" s="15">
        <v>0.81710086798627113</v>
      </c>
      <c r="O153" s="15">
        <v>2.8379086189579983</v>
      </c>
      <c r="P153" s="17"/>
      <c r="Q153" s="46">
        <v>3.3274114550378115</v>
      </c>
      <c r="R153" s="13">
        <v>1.7690071844912403</v>
      </c>
      <c r="S153" s="13">
        <v>3.4790304339595131</v>
      </c>
      <c r="T153" s="13">
        <v>3.5240009660411054</v>
      </c>
      <c r="U153" s="13">
        <v>4.5376072356593893</v>
      </c>
    </row>
    <row r="154" spans="1:21" s="4" customFormat="1" ht="15.75" x14ac:dyDescent="0.25">
      <c r="A154" s="19">
        <v>160</v>
      </c>
      <c r="B154" s="9">
        <f t="shared" ref="B154:B155" si="6">YEAR(C154)</f>
        <v>2016</v>
      </c>
      <c r="C154" s="7">
        <v>42461</v>
      </c>
      <c r="D154" s="15">
        <v>0.62107299004190164</v>
      </c>
      <c r="E154" s="15">
        <v>3.3571148590341338</v>
      </c>
      <c r="F154" s="15">
        <v>1.6019529198345586</v>
      </c>
      <c r="G154" s="15">
        <v>1.1035425534977901</v>
      </c>
      <c r="H154" s="15">
        <v>0.5193865376336364</v>
      </c>
      <c r="I154" s="15">
        <v>8.1340897576882671</v>
      </c>
      <c r="J154" s="15">
        <v>5.1281613578218188</v>
      </c>
      <c r="K154" s="15">
        <v>2.4348812313377248</v>
      </c>
      <c r="L154" s="15">
        <v>2.4648398950493853</v>
      </c>
      <c r="M154" s="15">
        <v>9.903695865691569</v>
      </c>
      <c r="N154" s="15">
        <v>0.8839154317350677</v>
      </c>
      <c r="O154" s="15">
        <v>2.5046225044587129</v>
      </c>
      <c r="P154" s="17"/>
      <c r="Q154" s="46">
        <v>3.2214396586520473</v>
      </c>
      <c r="R154" s="13">
        <v>1.8600469229701979</v>
      </c>
      <c r="S154" s="13">
        <v>3.2523396162732312</v>
      </c>
      <c r="T154" s="13">
        <v>3.3426274947363095</v>
      </c>
      <c r="U154" s="13">
        <v>4.4307446006284499</v>
      </c>
    </row>
    <row r="155" spans="1:21" s="4" customFormat="1" ht="15.75" x14ac:dyDescent="0.25">
      <c r="A155" s="19">
        <v>161</v>
      </c>
      <c r="B155" s="9">
        <f t="shared" si="6"/>
        <v>2016</v>
      </c>
      <c r="C155" s="10">
        <v>42491</v>
      </c>
      <c r="D155" s="15">
        <v>0.93258708165079973</v>
      </c>
      <c r="E155" s="15">
        <v>3.2796497903179627</v>
      </c>
      <c r="F155" s="15">
        <v>1.6312989837672209</v>
      </c>
      <c r="G155" s="15">
        <v>0.62789063311377891</v>
      </c>
      <c r="H155" s="15">
        <v>0.75281401144242421</v>
      </c>
      <c r="I155" s="15">
        <v>7.7229505059449179</v>
      </c>
      <c r="J155" s="15">
        <v>4.8013474371210654</v>
      </c>
      <c r="K155" s="15">
        <v>2.0733074762812387</v>
      </c>
      <c r="L155" s="15">
        <v>2.4902071271654966</v>
      </c>
      <c r="M155" s="15">
        <v>9.8413112704184176</v>
      </c>
      <c r="N155" s="15">
        <v>0.93949479533427716</v>
      </c>
      <c r="O155" s="15">
        <v>2.2193444859101232</v>
      </c>
      <c r="P155" s="17"/>
      <c r="Q155" s="46">
        <v>3.1093502998723106</v>
      </c>
      <c r="R155" s="13">
        <v>1.9478452852453279</v>
      </c>
      <c r="S155" s="13">
        <v>3.0345517168337071</v>
      </c>
      <c r="T155" s="13">
        <v>3.1216206801892667</v>
      </c>
      <c r="U155" s="13">
        <v>4.3333835172209385</v>
      </c>
    </row>
    <row r="156" spans="1:21" s="4" customFormat="1" ht="15.75" x14ac:dyDescent="0.25">
      <c r="A156" s="18">
        <v>162</v>
      </c>
      <c r="B156" s="6">
        <f t="shared" si="5"/>
        <v>2016</v>
      </c>
      <c r="C156" s="7">
        <v>42522</v>
      </c>
      <c r="D156" s="15">
        <v>1.2986201741513117</v>
      </c>
      <c r="E156" s="15">
        <v>3.2267421082926533</v>
      </c>
      <c r="F156" s="15">
        <v>1.5579106532738303</v>
      </c>
      <c r="G156" s="15">
        <v>0.24593868183072259</v>
      </c>
      <c r="H156" s="15">
        <v>0.92783330639830186</v>
      </c>
      <c r="I156" s="15">
        <v>7.403941159601926</v>
      </c>
      <c r="J156" s="15">
        <v>4.4638386862030153</v>
      </c>
      <c r="K156" s="15">
        <v>1.7586297065068273</v>
      </c>
      <c r="L156" s="15">
        <v>2.4369837702040216</v>
      </c>
      <c r="M156" s="15">
        <v>9.7266856576860441</v>
      </c>
      <c r="N156" s="15">
        <v>1.0130491429682635</v>
      </c>
      <c r="O156" s="15">
        <v>1.9801311585065715</v>
      </c>
      <c r="P156" s="17"/>
      <c r="Q156" s="46">
        <v>3.0033586838019577</v>
      </c>
      <c r="R156" s="13">
        <v>2.0277576452392649</v>
      </c>
      <c r="S156" s="13">
        <v>2.8592377159436499</v>
      </c>
      <c r="T156" s="13">
        <v>2.8864840543046211</v>
      </c>
      <c r="U156" s="13">
        <v>4.239955319720293</v>
      </c>
    </row>
    <row r="157" spans="1:21" s="4" customFormat="1" ht="15.75" x14ac:dyDescent="0.25">
      <c r="A157" s="19">
        <v>163</v>
      </c>
      <c r="B157" s="9">
        <f t="shared" si="5"/>
        <v>2016</v>
      </c>
      <c r="C157" s="10">
        <v>42552</v>
      </c>
      <c r="D157" s="15">
        <v>1.6733050330597536</v>
      </c>
      <c r="E157" s="15">
        <v>3.1665450100325772</v>
      </c>
      <c r="F157" s="15">
        <v>1.4324500721331226</v>
      </c>
      <c r="G157" s="15">
        <v>2.6071582325941537E-2</v>
      </c>
      <c r="H157" s="15">
        <v>1.0292150610765178</v>
      </c>
      <c r="I157" s="15">
        <v>7.1677456773321104</v>
      </c>
      <c r="J157" s="15">
        <v>4.1198199617839251</v>
      </c>
      <c r="K157" s="15">
        <v>1.5509177344737788</v>
      </c>
      <c r="L157" s="15">
        <v>2.3445074495354175</v>
      </c>
      <c r="M157" s="15">
        <v>9.551562435779358</v>
      </c>
      <c r="N157" s="15">
        <v>1.1040784090295481</v>
      </c>
      <c r="O157" s="15">
        <v>1.7847296211341204</v>
      </c>
      <c r="P157" s="17"/>
      <c r="Q157" s="46">
        <v>2.9125790039746806</v>
      </c>
      <c r="R157" s="13">
        <v>2.0907667050751511</v>
      </c>
      <c r="S157" s="13">
        <v>2.7410107735781897</v>
      </c>
      <c r="T157" s="13">
        <v>2.6717483819310406</v>
      </c>
      <c r="U157" s="13">
        <v>4.146790155314342</v>
      </c>
    </row>
    <row r="158" spans="1:21" s="4" customFormat="1" ht="15.75" x14ac:dyDescent="0.25">
      <c r="A158" s="18">
        <v>164</v>
      </c>
      <c r="B158" s="6">
        <f t="shared" si="5"/>
        <v>2016</v>
      </c>
      <c r="C158" s="7">
        <v>42583</v>
      </c>
      <c r="D158" s="15">
        <v>2.0003940409030188</v>
      </c>
      <c r="E158" s="15">
        <v>3.0924725390066286</v>
      </c>
      <c r="F158" s="15">
        <v>1.326544813684416</v>
      </c>
      <c r="G158" s="15">
        <v>0</v>
      </c>
      <c r="H158" s="15">
        <v>1.0940950439932995</v>
      </c>
      <c r="I158" s="15">
        <v>6.9760789387832114</v>
      </c>
      <c r="J158" s="15">
        <v>3.7772961391305921</v>
      </c>
      <c r="K158" s="15">
        <v>1.4618059701800781</v>
      </c>
      <c r="L158" s="15">
        <v>2.2677540284073254</v>
      </c>
      <c r="M158" s="15">
        <v>9.3055210489714995</v>
      </c>
      <c r="N158" s="15">
        <v>1.173158916417395</v>
      </c>
      <c r="O158" s="15">
        <v>1.6371598931671929</v>
      </c>
      <c r="P158" s="17"/>
      <c r="Q158" s="46">
        <v>2.8426901143870542</v>
      </c>
      <c r="R158" s="13">
        <v>2.1398037978646878</v>
      </c>
      <c r="S158" s="13">
        <v>2.690057994258837</v>
      </c>
      <c r="T158" s="13">
        <v>2.5022853792393316</v>
      </c>
      <c r="U158" s="13">
        <v>4.0386132861853623</v>
      </c>
    </row>
    <row r="159" spans="1:21" s="4" customFormat="1" ht="15.75" x14ac:dyDescent="0.25">
      <c r="A159" s="19">
        <v>165</v>
      </c>
      <c r="B159" s="9">
        <f t="shared" si="5"/>
        <v>2016</v>
      </c>
      <c r="C159" s="10">
        <v>42614</v>
      </c>
      <c r="D159" s="15">
        <v>2.2411839605143231</v>
      </c>
      <c r="E159" s="15">
        <v>3.0329048686956805</v>
      </c>
      <c r="F159" s="15">
        <v>1.3034673837944497</v>
      </c>
      <c r="G159" s="15">
        <v>0.14129540932160639</v>
      </c>
      <c r="H159" s="15">
        <v>1.151464104354061</v>
      </c>
      <c r="I159" s="15">
        <v>6.7813509319136509</v>
      </c>
      <c r="J159" s="15">
        <v>3.4431635292214957</v>
      </c>
      <c r="K159" s="15">
        <v>1.4571762857261414</v>
      </c>
      <c r="L159" s="15">
        <v>2.2546187306822771</v>
      </c>
      <c r="M159" s="15">
        <v>8.9800526321328391</v>
      </c>
      <c r="N159" s="15">
        <v>1.2023421840713659</v>
      </c>
      <c r="O159" s="15">
        <v>1.5403196900880243</v>
      </c>
      <c r="P159" s="17"/>
      <c r="Q159" s="46">
        <v>2.7941116425429935</v>
      </c>
      <c r="R159" s="13">
        <v>2.1925187376681512</v>
      </c>
      <c r="S159" s="13">
        <v>2.6913701485297725</v>
      </c>
      <c r="T159" s="13">
        <v>2.3849861818766382</v>
      </c>
      <c r="U159" s="13">
        <v>3.9075715020974098</v>
      </c>
    </row>
    <row r="160" spans="1:21" s="4" customFormat="1" ht="15.75" x14ac:dyDescent="0.25">
      <c r="A160" s="18">
        <v>166</v>
      </c>
      <c r="B160" s="6">
        <f t="shared" si="5"/>
        <v>2016</v>
      </c>
      <c r="C160" s="7">
        <v>42644</v>
      </c>
      <c r="D160" s="15">
        <v>2.3931059890956234</v>
      </c>
      <c r="E160" s="15">
        <v>3.0125060485293669</v>
      </c>
      <c r="F160" s="15">
        <v>1.3910961552775727</v>
      </c>
      <c r="G160" s="15">
        <v>0.4033398705578311</v>
      </c>
      <c r="H160" s="15">
        <v>1.296877708975873</v>
      </c>
      <c r="I160" s="15">
        <v>6.5616548704122826</v>
      </c>
      <c r="J160" s="15">
        <v>3.1229794353109903</v>
      </c>
      <c r="K160" s="15">
        <v>1.488699348915884</v>
      </c>
      <c r="L160" s="15">
        <v>2.3260873817708951</v>
      </c>
      <c r="M160" s="15">
        <v>8.6050182630271159</v>
      </c>
      <c r="N160" s="15">
        <v>1.2275520660531687</v>
      </c>
      <c r="O160" s="15">
        <v>1.4831956558020323</v>
      </c>
      <c r="P160" s="17"/>
      <c r="Q160" s="46">
        <v>2.7760093994773865</v>
      </c>
      <c r="R160" s="13">
        <v>2.265569397634188</v>
      </c>
      <c r="S160" s="13">
        <v>2.7539574833153289</v>
      </c>
      <c r="T160" s="13">
        <v>2.3125887219992562</v>
      </c>
      <c r="U160" s="13">
        <v>3.7719219949607723</v>
      </c>
    </row>
    <row r="161" spans="1:21" s="4" customFormat="1" ht="15.75" x14ac:dyDescent="0.25">
      <c r="A161" s="19">
        <v>167</v>
      </c>
      <c r="B161" s="9">
        <f t="shared" si="5"/>
        <v>2016</v>
      </c>
      <c r="C161" s="10">
        <v>42675</v>
      </c>
      <c r="D161" s="15">
        <v>2.4964862405939954</v>
      </c>
      <c r="E161" s="15">
        <v>3.0610322032485913</v>
      </c>
      <c r="F161" s="15">
        <v>1.6013697552619279</v>
      </c>
      <c r="G161" s="15">
        <v>0.74558164660968196</v>
      </c>
      <c r="H161" s="15">
        <v>1.5066505209780043</v>
      </c>
      <c r="I161" s="15">
        <v>6.3046417463644167</v>
      </c>
      <c r="J161" s="15">
        <v>2.8286716027091523</v>
      </c>
      <c r="K161" s="15">
        <v>1.5128492901525916</v>
      </c>
      <c r="L161" s="15">
        <v>2.4919946682939096</v>
      </c>
      <c r="M161" s="15">
        <v>8.2590894239427914</v>
      </c>
      <c r="N161" s="15">
        <v>1.2856769440719817</v>
      </c>
      <c r="O161" s="15">
        <v>1.4527494901102487</v>
      </c>
      <c r="P161" s="17"/>
      <c r="Q161" s="46">
        <v>2.7955661276947743</v>
      </c>
      <c r="R161" s="13">
        <v>2.3862960663681716</v>
      </c>
      <c r="S161" s="13">
        <v>2.8522913046507008</v>
      </c>
      <c r="T161" s="13">
        <v>2.2778385203852181</v>
      </c>
      <c r="U161" s="13">
        <v>3.6658386193750072</v>
      </c>
    </row>
    <row r="162" spans="1:21" s="4" customFormat="1" ht="15.75" x14ac:dyDescent="0.25">
      <c r="A162" s="18">
        <v>168</v>
      </c>
      <c r="B162" s="6">
        <f t="shared" si="5"/>
        <v>2016</v>
      </c>
      <c r="C162" s="7">
        <v>42705</v>
      </c>
      <c r="D162" s="15">
        <v>2.6120574311929659</v>
      </c>
      <c r="E162" s="15">
        <v>3.2049874250897621</v>
      </c>
      <c r="F162" s="15">
        <v>1.9457989257666037</v>
      </c>
      <c r="G162" s="15">
        <v>1.1855279497015727</v>
      </c>
      <c r="H162" s="15">
        <v>1.6704342936541747</v>
      </c>
      <c r="I162" s="15">
        <v>6.0067466112774648</v>
      </c>
      <c r="J162" s="15">
        <v>2.5782616184918168</v>
      </c>
      <c r="K162" s="15">
        <v>1.5093410774276155</v>
      </c>
      <c r="L162" s="15">
        <v>2.7622721591032438</v>
      </c>
      <c r="M162" s="15">
        <v>7.9695636413188362</v>
      </c>
      <c r="N162" s="15">
        <v>1.3841089505564261</v>
      </c>
      <c r="O162" s="15">
        <v>1.4390849604634315</v>
      </c>
      <c r="P162" s="17"/>
      <c r="Q162" s="46">
        <v>2.8556820870036592</v>
      </c>
      <c r="R162" s="13">
        <v>2.5876145940164439</v>
      </c>
      <c r="S162" s="13">
        <v>2.9542362848777373</v>
      </c>
      <c r="T162" s="13">
        <v>2.283291618340892</v>
      </c>
      <c r="U162" s="13">
        <v>3.5975858507795646</v>
      </c>
    </row>
    <row r="163" spans="1:21" s="4" customFormat="1" ht="15.75" x14ac:dyDescent="0.25">
      <c r="A163" s="19">
        <v>169</v>
      </c>
      <c r="B163" s="9">
        <f t="shared" ref="B163:B207" si="7">YEAR(C163)</f>
        <v>2017</v>
      </c>
      <c r="C163" s="10">
        <v>42736</v>
      </c>
      <c r="D163" s="15">
        <v>2.7859067561060575</v>
      </c>
      <c r="E163" s="15">
        <v>3.4551060822193187</v>
      </c>
      <c r="F163" s="15">
        <v>2.3965093628939886</v>
      </c>
      <c r="G163" s="15">
        <v>1.7599504844298297</v>
      </c>
      <c r="H163" s="15">
        <v>1.6830868793934108</v>
      </c>
      <c r="I163" s="15">
        <v>5.6969122080401133</v>
      </c>
      <c r="J163" s="15">
        <v>2.3929713013460825</v>
      </c>
      <c r="K163" s="15">
        <v>1.4815803219219177</v>
      </c>
      <c r="L163" s="15">
        <v>3.1174696173067167</v>
      </c>
      <c r="M163" s="15">
        <v>7.7088426558255998</v>
      </c>
      <c r="N163" s="15">
        <v>1.4993340887862483</v>
      </c>
      <c r="O163" s="15">
        <v>1.4399363388381654</v>
      </c>
      <c r="P163" s="17"/>
      <c r="Q163" s="46">
        <v>2.9514671747589545</v>
      </c>
      <c r="R163" s="13">
        <v>2.8791740670731216</v>
      </c>
      <c r="S163" s="13">
        <v>3.0466498572877847</v>
      </c>
      <c r="T163" s="13">
        <v>2.3306737468582388</v>
      </c>
      <c r="U163" s="13">
        <v>3.549371027816671</v>
      </c>
    </row>
    <row r="164" spans="1:21" s="4" customFormat="1" ht="15.75" x14ac:dyDescent="0.25">
      <c r="A164" s="18">
        <v>170</v>
      </c>
      <c r="B164" s="6">
        <f t="shared" si="7"/>
        <v>2017</v>
      </c>
      <c r="C164" s="7">
        <v>42767</v>
      </c>
      <c r="D164" s="15">
        <v>2.9990217407147113</v>
      </c>
      <c r="E164" s="15">
        <v>3.7600639264347318</v>
      </c>
      <c r="F164" s="15">
        <v>2.9009835985194945</v>
      </c>
      <c r="G164" s="15">
        <v>2.4248377485143884</v>
      </c>
      <c r="H164" s="15">
        <v>1.722306641676562</v>
      </c>
      <c r="I164" s="15">
        <v>5.3961708286119539</v>
      </c>
      <c r="J164" s="15">
        <v>2.2807384938738631</v>
      </c>
      <c r="K164" s="15">
        <v>1.4482969572771056</v>
      </c>
      <c r="L164" s="15">
        <v>3.5192759850224462</v>
      </c>
      <c r="M164" s="15">
        <v>7.493211724997729</v>
      </c>
      <c r="N164" s="15">
        <v>1.6043265546973657</v>
      </c>
      <c r="O164" s="15">
        <v>1.4614257698260444</v>
      </c>
      <c r="P164" s="17"/>
      <c r="Q164" s="46">
        <v>3.0842216641805327</v>
      </c>
      <c r="R164" s="13">
        <v>3.2200230885563124</v>
      </c>
      <c r="S164" s="13">
        <v>3.1811050729343013</v>
      </c>
      <c r="T164" s="13">
        <v>2.4161038120578051</v>
      </c>
      <c r="U164" s="13">
        <v>3.5196546831737128</v>
      </c>
    </row>
    <row r="165" spans="1:21" s="4" customFormat="1" ht="15.75" x14ac:dyDescent="0.25">
      <c r="A165" s="19">
        <v>171</v>
      </c>
      <c r="B165" s="9">
        <f t="shared" si="7"/>
        <v>2017</v>
      </c>
      <c r="C165" s="10">
        <v>42795</v>
      </c>
      <c r="D165" s="15">
        <v>3.2197256264807415</v>
      </c>
      <c r="E165" s="15">
        <v>4.0381799256168556</v>
      </c>
      <c r="F165" s="15">
        <v>3.4146913281122284</v>
      </c>
      <c r="G165" s="15">
        <v>2.9863749770531678</v>
      </c>
      <c r="H165" s="15">
        <v>1.8522872538334587</v>
      </c>
      <c r="I165" s="15">
        <v>5.0784200985281389</v>
      </c>
      <c r="J165" s="15">
        <v>2.2385845077201432</v>
      </c>
      <c r="K165" s="15">
        <v>1.4169580211860797</v>
      </c>
      <c r="L165" s="15">
        <v>3.9333595287643148</v>
      </c>
      <c r="M165" s="15">
        <v>7.3269263584122202</v>
      </c>
      <c r="N165" s="15">
        <v>1.7253471425611075</v>
      </c>
      <c r="O165" s="15">
        <v>1.5051223459167238</v>
      </c>
      <c r="P165" s="17"/>
      <c r="Q165" s="46">
        <v>3.227998092848765</v>
      </c>
      <c r="R165" s="13">
        <v>3.5575322934032751</v>
      </c>
      <c r="S165" s="13">
        <v>3.3056941098049215</v>
      </c>
      <c r="T165" s="13">
        <v>2.5296340192235127</v>
      </c>
      <c r="U165" s="13">
        <v>3.5191319489633508</v>
      </c>
    </row>
    <row r="166" spans="1:21" s="4" customFormat="1" ht="15.75" x14ac:dyDescent="0.25">
      <c r="A166" s="18">
        <v>172</v>
      </c>
      <c r="B166" s="6">
        <f t="shared" si="7"/>
        <v>2017</v>
      </c>
      <c r="C166" s="7">
        <v>42826</v>
      </c>
      <c r="D166" s="15">
        <v>3.4090777834103365</v>
      </c>
      <c r="E166" s="15">
        <v>4.271360450644293</v>
      </c>
      <c r="F166" s="15">
        <v>3.8995401719894622</v>
      </c>
      <c r="G166" s="15">
        <v>3.4611197862032657</v>
      </c>
      <c r="H166" s="15">
        <v>2.0501661921186005</v>
      </c>
      <c r="I166" s="15">
        <v>4.7726824511068857</v>
      </c>
      <c r="J166" s="15">
        <v>2.2580420848190239</v>
      </c>
      <c r="K166" s="15">
        <v>1.4069353625091892</v>
      </c>
      <c r="L166" s="15">
        <v>4.3291020971866709</v>
      </c>
      <c r="M166" s="15">
        <v>7.1890076914762329</v>
      </c>
      <c r="N166" s="15">
        <v>1.8898371581111686</v>
      </c>
      <c r="O166" s="15">
        <v>1.5665941457994732</v>
      </c>
      <c r="P166" s="17"/>
      <c r="Q166" s="46">
        <v>3.3752887812812165</v>
      </c>
      <c r="R166" s="13">
        <v>3.859992802014697</v>
      </c>
      <c r="S166" s="13">
        <v>3.4279894764762506</v>
      </c>
      <c r="T166" s="13">
        <v>2.6646931815049615</v>
      </c>
      <c r="U166" s="13">
        <v>3.5484796651289585</v>
      </c>
    </row>
    <row r="167" spans="1:21" s="4" customFormat="1" ht="15.75" x14ac:dyDescent="0.25">
      <c r="A167" s="19">
        <v>173</v>
      </c>
      <c r="B167" s="9">
        <f t="shared" si="7"/>
        <v>2017</v>
      </c>
      <c r="C167" s="10">
        <v>42856</v>
      </c>
      <c r="D167" s="15">
        <v>3.5562432507806752</v>
      </c>
      <c r="E167" s="15">
        <v>4.4641865019181139</v>
      </c>
      <c r="F167" s="15">
        <v>4.3389170314269059</v>
      </c>
      <c r="G167" s="15">
        <v>3.8503000606985003</v>
      </c>
      <c r="H167" s="15">
        <v>2.2845336935779588</v>
      </c>
      <c r="I167" s="15">
        <v>4.4791858943897944</v>
      </c>
      <c r="J167" s="15">
        <v>2.3255074781899419</v>
      </c>
      <c r="K167" s="15">
        <v>1.445267007119162</v>
      </c>
      <c r="L167" s="15">
        <v>4.6919174939062289</v>
      </c>
      <c r="M167" s="15">
        <v>7.0605635749990583</v>
      </c>
      <c r="N167" s="15">
        <v>2.1033106478638555</v>
      </c>
      <c r="O167" s="15">
        <v>1.6366343689511755</v>
      </c>
      <c r="P167" s="17"/>
      <c r="Q167" s="46">
        <v>3.5197139169851144</v>
      </c>
      <c r="R167" s="13">
        <v>4.1197822613752315</v>
      </c>
      <c r="S167" s="13">
        <v>3.5380065495554178</v>
      </c>
      <c r="T167" s="13">
        <v>2.8208973264051109</v>
      </c>
      <c r="U167" s="13">
        <v>3.6001695306046968</v>
      </c>
    </row>
    <row r="168" spans="1:21" s="4" customFormat="1" ht="15.75" x14ac:dyDescent="0.25">
      <c r="A168" s="18">
        <v>174</v>
      </c>
      <c r="B168" s="6">
        <f t="shared" si="7"/>
        <v>2017</v>
      </c>
      <c r="C168" s="7">
        <v>42887</v>
      </c>
      <c r="D168" s="15">
        <v>3.68686305895856</v>
      </c>
      <c r="E168" s="15">
        <v>4.6313713967294028</v>
      </c>
      <c r="F168" s="15">
        <v>4.738925405046456</v>
      </c>
      <c r="G168" s="15">
        <v>4.2886966446526795</v>
      </c>
      <c r="H168" s="15">
        <v>2.4409133133805119</v>
      </c>
      <c r="I168" s="15">
        <v>4.2207034205628675</v>
      </c>
      <c r="J168" s="15">
        <v>2.4231193574265024</v>
      </c>
      <c r="K168" s="15">
        <v>1.5475600515715171</v>
      </c>
      <c r="L168" s="15">
        <v>5.0244788621050462</v>
      </c>
      <c r="M168" s="15">
        <v>6.9576421028411435</v>
      </c>
      <c r="N168" s="15">
        <v>2.3398703282476188</v>
      </c>
      <c r="O168" s="15">
        <v>1.7121254922557196</v>
      </c>
      <c r="P168" s="17"/>
      <c r="Q168" s="46">
        <v>3.6676891194815027</v>
      </c>
      <c r="R168" s="13">
        <v>4.3523866202448067</v>
      </c>
      <c r="S168" s="13">
        <v>3.6501044595320198</v>
      </c>
      <c r="T168" s="13">
        <v>2.9983860903676884</v>
      </c>
      <c r="U168" s="13">
        <v>3.669879307781494</v>
      </c>
    </row>
    <row r="169" spans="1:21" s="4" customFormat="1" ht="15.75" x14ac:dyDescent="0.25">
      <c r="A169" s="19">
        <v>175</v>
      </c>
      <c r="B169" s="9">
        <f t="shared" si="7"/>
        <v>2017</v>
      </c>
      <c r="C169" s="10">
        <v>42917</v>
      </c>
      <c r="D169" s="15">
        <v>3.8464982604353146</v>
      </c>
      <c r="E169" s="15">
        <v>4.7638142786907185</v>
      </c>
      <c r="F169" s="15">
        <v>5.1134134832843623</v>
      </c>
      <c r="G169" s="15">
        <v>4.7718853685899001</v>
      </c>
      <c r="H169" s="15">
        <v>2.4552062740686611</v>
      </c>
      <c r="I169" s="15">
        <v>3.9868624024670813</v>
      </c>
      <c r="J169" s="15">
        <v>2.5306171571836797</v>
      </c>
      <c r="K169" s="15">
        <v>1.7093494747025619</v>
      </c>
      <c r="L169" s="15">
        <v>5.3362377543055324</v>
      </c>
      <c r="M169" s="15">
        <v>6.8554144961023455</v>
      </c>
      <c r="N169" s="15">
        <v>2.5443102371719406</v>
      </c>
      <c r="O169" s="15">
        <v>1.7832088096946233</v>
      </c>
      <c r="P169" s="17"/>
      <c r="Q169" s="46">
        <v>3.8080681663913936</v>
      </c>
      <c r="R169" s="13">
        <v>4.5745753408034657</v>
      </c>
      <c r="S169" s="13">
        <v>3.7379846817085478</v>
      </c>
      <c r="T169" s="13">
        <v>3.1920681287305914</v>
      </c>
      <c r="U169" s="13">
        <v>3.7276445143229697</v>
      </c>
    </row>
    <row r="170" spans="1:21" s="4" customFormat="1" ht="15.75" x14ac:dyDescent="0.25">
      <c r="A170" s="18">
        <v>176</v>
      </c>
      <c r="B170" s="6">
        <f t="shared" si="7"/>
        <v>2017</v>
      </c>
      <c r="C170" s="7">
        <v>42948</v>
      </c>
      <c r="D170" s="15">
        <v>4.0608300973240503</v>
      </c>
      <c r="E170" s="15">
        <v>4.8677098372282543</v>
      </c>
      <c r="F170" s="15">
        <v>5.4433274213933824</v>
      </c>
      <c r="G170" s="15">
        <v>5.2827732570402564</v>
      </c>
      <c r="H170" s="15">
        <v>2.3271657651551787</v>
      </c>
      <c r="I170" s="15">
        <v>3.7847138465511758</v>
      </c>
      <c r="J170" s="15">
        <v>2.6294744235426384</v>
      </c>
      <c r="K170" s="15">
        <v>1.9273293676095986</v>
      </c>
      <c r="L170" s="15">
        <v>5.6132186559392636</v>
      </c>
      <c r="M170" s="15">
        <v>6.7211120476129267</v>
      </c>
      <c r="N170" s="15">
        <v>2.6350883005232051</v>
      </c>
      <c r="O170" s="15">
        <v>1.8476215700119862</v>
      </c>
      <c r="P170" s="17"/>
      <c r="Q170" s="46">
        <v>3.9283637158276599</v>
      </c>
      <c r="R170" s="13">
        <v>4.7906224519818954</v>
      </c>
      <c r="S170" s="13">
        <v>3.7982176229155371</v>
      </c>
      <c r="T170" s="13">
        <v>3.3900074823638335</v>
      </c>
      <c r="U170" s="13">
        <v>3.7346073060493725</v>
      </c>
    </row>
    <row r="171" spans="1:21" s="4" customFormat="1" ht="15.75" x14ac:dyDescent="0.25">
      <c r="A171" s="19">
        <v>177</v>
      </c>
      <c r="B171" s="9">
        <f t="shared" si="7"/>
        <v>2017</v>
      </c>
      <c r="C171" s="10">
        <v>42979</v>
      </c>
      <c r="D171" s="15">
        <v>4.3273746567706715</v>
      </c>
      <c r="E171" s="15">
        <v>4.9829645161606528</v>
      </c>
      <c r="F171" s="15">
        <v>5.7058231795889363</v>
      </c>
      <c r="G171" s="15">
        <v>5.7392748388530261</v>
      </c>
      <c r="H171" s="15">
        <v>2.0958577483474845</v>
      </c>
      <c r="I171" s="15">
        <v>3.6116856433182383</v>
      </c>
      <c r="J171" s="15">
        <v>2.7061171965761321</v>
      </c>
      <c r="K171" s="15">
        <v>2.1767572348183002</v>
      </c>
      <c r="L171" s="15">
        <v>5.8399132435864356</v>
      </c>
      <c r="M171" s="15">
        <v>6.5797669203751861</v>
      </c>
      <c r="N171" s="15">
        <v>2.6136766753648875</v>
      </c>
      <c r="O171" s="15">
        <v>1.900151750897574</v>
      </c>
      <c r="P171" s="17"/>
      <c r="Q171" s="46">
        <v>4.0232803003881266</v>
      </c>
      <c r="R171" s="13">
        <v>5.0053874508400868</v>
      </c>
      <c r="S171" s="13">
        <v>3.8156060768395825</v>
      </c>
      <c r="T171" s="13">
        <v>3.5742625583269558</v>
      </c>
      <c r="U171" s="13">
        <v>3.6978651155458828</v>
      </c>
    </row>
    <row r="172" spans="1:21" s="4" customFormat="1" ht="15.75" x14ac:dyDescent="0.25">
      <c r="A172" s="18">
        <v>178</v>
      </c>
      <c r="B172" s="6">
        <f t="shared" si="7"/>
        <v>2017</v>
      </c>
      <c r="C172" s="7">
        <v>43009</v>
      </c>
      <c r="D172" s="15">
        <v>4.6088700648165428</v>
      </c>
      <c r="E172" s="15">
        <v>5.1272634614373374</v>
      </c>
      <c r="F172" s="15">
        <v>5.9051422036805681</v>
      </c>
      <c r="G172" s="15">
        <v>6.1149808564003516</v>
      </c>
      <c r="H172" s="15">
        <v>1.883438506416345</v>
      </c>
      <c r="I172" s="15">
        <v>3.4767862631400948</v>
      </c>
      <c r="J172" s="15">
        <v>2.7604805141729267</v>
      </c>
      <c r="K172" s="15">
        <v>2.4261588944176262</v>
      </c>
      <c r="L172" s="15">
        <v>6.0217766868843352</v>
      </c>
      <c r="M172" s="15">
        <v>6.4419638252318201</v>
      </c>
      <c r="N172" s="15">
        <v>2.5372069136903974</v>
      </c>
      <c r="O172" s="15">
        <v>1.9366270794297504</v>
      </c>
      <c r="P172" s="17"/>
      <c r="Q172" s="46">
        <v>4.1033912724765083</v>
      </c>
      <c r="R172" s="13">
        <v>5.2137585766448167</v>
      </c>
      <c r="S172" s="13">
        <v>3.8250685419855972</v>
      </c>
      <c r="T172" s="13">
        <v>3.7361386984916294</v>
      </c>
      <c r="U172" s="13">
        <v>3.6385992727839898</v>
      </c>
    </row>
    <row r="173" spans="1:21" s="4" customFormat="1" ht="15.75" x14ac:dyDescent="0.25">
      <c r="A173" s="19">
        <v>179</v>
      </c>
      <c r="B173" s="9">
        <f t="shared" si="7"/>
        <v>2017</v>
      </c>
      <c r="C173" s="10">
        <v>43040</v>
      </c>
      <c r="D173" s="15">
        <v>4.8674006942427841</v>
      </c>
      <c r="E173" s="15">
        <v>5.2893622616480851</v>
      </c>
      <c r="F173" s="15">
        <v>6.0530289583644041</v>
      </c>
      <c r="G173" s="15">
        <v>6.3998925392890893</v>
      </c>
      <c r="H173" s="15">
        <v>1.7417983894741709</v>
      </c>
      <c r="I173" s="15">
        <v>3.3793428078912573</v>
      </c>
      <c r="J173" s="15">
        <v>2.8005674265150962</v>
      </c>
      <c r="K173" s="15">
        <v>2.6260149520781377</v>
      </c>
      <c r="L173" s="15">
        <v>6.1699094699714596</v>
      </c>
      <c r="M173" s="15">
        <v>6.3330288730218598</v>
      </c>
      <c r="N173" s="15">
        <v>2.5023685497048467</v>
      </c>
      <c r="O173" s="15">
        <v>1.9623748424826135</v>
      </c>
      <c r="P173" s="17"/>
      <c r="Q173" s="46">
        <v>4.1770908137236491</v>
      </c>
      <c r="R173" s="13">
        <v>5.4032639714184247</v>
      </c>
      <c r="S173" s="13">
        <v>3.8403445788848392</v>
      </c>
      <c r="T173" s="13">
        <v>3.8654972828548977</v>
      </c>
      <c r="U173" s="13">
        <v>3.5992574217364406</v>
      </c>
    </row>
    <row r="174" spans="1:21" s="4" customFormat="1" ht="15.75" x14ac:dyDescent="0.25">
      <c r="A174" s="18">
        <v>180</v>
      </c>
      <c r="B174" s="6">
        <f t="shared" si="7"/>
        <v>2017</v>
      </c>
      <c r="C174" s="7">
        <v>43070</v>
      </c>
      <c r="D174" s="15">
        <v>5.0806807729555272</v>
      </c>
      <c r="E174" s="15">
        <v>5.4365934123222859</v>
      </c>
      <c r="F174" s="15">
        <v>6.1635338465552927</v>
      </c>
      <c r="G174" s="15">
        <v>6.5347898062542162</v>
      </c>
      <c r="H174" s="15">
        <v>1.6904793223730394</v>
      </c>
      <c r="I174" s="15">
        <v>3.2928257422826186</v>
      </c>
      <c r="J174" s="15">
        <v>2.8335190269346855</v>
      </c>
      <c r="K174" s="15">
        <v>2.7247060052928513</v>
      </c>
      <c r="L174" s="15">
        <v>6.2961108188860795</v>
      </c>
      <c r="M174" s="15">
        <v>6.2831126185917352</v>
      </c>
      <c r="N174" s="15">
        <v>2.5279560623274016</v>
      </c>
      <c r="O174" s="15">
        <v>1.98516166141397</v>
      </c>
      <c r="P174" s="17"/>
      <c r="Q174" s="46">
        <v>4.237455758015809</v>
      </c>
      <c r="R174" s="13">
        <v>5.5602693439443689</v>
      </c>
      <c r="S174" s="13">
        <v>3.8393649569699577</v>
      </c>
      <c r="T174" s="13">
        <v>3.9514452837045386</v>
      </c>
      <c r="U174" s="13">
        <v>3.5987434474443689</v>
      </c>
    </row>
    <row r="175" spans="1:21" s="4" customFormat="1" ht="15.75" x14ac:dyDescent="0.25">
      <c r="A175" s="19">
        <v>181</v>
      </c>
      <c r="B175" s="9">
        <f t="shared" si="7"/>
        <v>2018</v>
      </c>
      <c r="C175" s="10">
        <v>43101</v>
      </c>
      <c r="D175" s="15">
        <v>5.2315736334355876</v>
      </c>
      <c r="E175" s="15">
        <v>5.502608525718685</v>
      </c>
      <c r="F175" s="15">
        <v>6.2396183639239684</v>
      </c>
      <c r="G175" s="15">
        <v>6.5593317370575175</v>
      </c>
      <c r="H175" s="15">
        <v>1.7417362125759019</v>
      </c>
      <c r="I175" s="15">
        <v>3.2260129309721397</v>
      </c>
      <c r="J175" s="15">
        <v>2.8615732153662137</v>
      </c>
      <c r="K175" s="15">
        <v>2.6959490905036754</v>
      </c>
      <c r="L175" s="15">
        <v>6.4019155988886434</v>
      </c>
      <c r="M175" s="15">
        <v>6.2984176056005516</v>
      </c>
      <c r="N175" s="15">
        <v>2.6059805401945151</v>
      </c>
      <c r="O175" s="15">
        <v>2.0133832401675549</v>
      </c>
      <c r="P175" s="17"/>
      <c r="Q175" s="46">
        <v>4.281508391200413</v>
      </c>
      <c r="R175" s="13">
        <v>5.6579335076927464</v>
      </c>
      <c r="S175" s="13">
        <v>3.8423602935351862</v>
      </c>
      <c r="T175" s="13">
        <v>3.9864793015861775</v>
      </c>
      <c r="U175" s="13">
        <v>3.6392604619875404</v>
      </c>
    </row>
    <row r="176" spans="1:21" s="4" customFormat="1" ht="15.75" x14ac:dyDescent="0.25">
      <c r="A176" s="18">
        <v>182</v>
      </c>
      <c r="B176" s="6">
        <f t="shared" si="7"/>
        <v>2018</v>
      </c>
      <c r="C176" s="7">
        <v>43132</v>
      </c>
      <c r="D176" s="15">
        <v>5.3145121223328093</v>
      </c>
      <c r="E176" s="15">
        <v>5.4992146462581246</v>
      </c>
      <c r="F176" s="15">
        <v>6.267233512460983</v>
      </c>
      <c r="G176" s="15">
        <v>6.5545325316294853</v>
      </c>
      <c r="H176" s="15">
        <v>1.906256042533959</v>
      </c>
      <c r="I176" s="15">
        <v>3.2029649786644003</v>
      </c>
      <c r="J176" s="15">
        <v>2.8897539006407769</v>
      </c>
      <c r="K176" s="15">
        <v>2.5584499049248115</v>
      </c>
      <c r="L176" s="15">
        <v>6.4735865605420786</v>
      </c>
      <c r="M176" s="15">
        <v>6.3731089291739274</v>
      </c>
      <c r="N176" s="15">
        <v>2.7121364953734979</v>
      </c>
      <c r="O176" s="15">
        <v>2.0461540872998296</v>
      </c>
      <c r="P176" s="17"/>
      <c r="Q176" s="46">
        <v>4.3164919759862235</v>
      </c>
      <c r="R176" s="13">
        <v>5.6936534270173054</v>
      </c>
      <c r="S176" s="13">
        <v>3.8879178509426153</v>
      </c>
      <c r="T176" s="13">
        <v>3.9739301220358896</v>
      </c>
      <c r="U176" s="13">
        <v>3.7104665039490849</v>
      </c>
    </row>
    <row r="177" spans="1:21" s="4" customFormat="1" ht="15.75" x14ac:dyDescent="0.25">
      <c r="A177" s="19">
        <v>183</v>
      </c>
      <c r="B177" s="9">
        <f t="shared" si="7"/>
        <v>2018</v>
      </c>
      <c r="C177" s="10">
        <v>43160</v>
      </c>
      <c r="D177" s="15">
        <v>5.3282071886394275</v>
      </c>
      <c r="E177" s="15">
        <v>5.4680623415466645</v>
      </c>
      <c r="F177" s="15">
        <v>6.2164213047455785</v>
      </c>
      <c r="G177" s="15">
        <v>6.5639426543177883</v>
      </c>
      <c r="H177" s="15">
        <v>2.1820866660615632</v>
      </c>
      <c r="I177" s="15">
        <v>3.2538850676767863</v>
      </c>
      <c r="J177" s="15">
        <v>2.9247785439913994</v>
      </c>
      <c r="K177" s="15">
        <v>2.3749175779579481</v>
      </c>
      <c r="L177" s="15">
        <v>6.4854183745353566</v>
      </c>
      <c r="M177" s="15">
        <v>6.4900698783537898</v>
      </c>
      <c r="N177" s="15">
        <v>2.8688743378634003</v>
      </c>
      <c r="O177" s="15">
        <v>2.0752484244596978</v>
      </c>
      <c r="P177" s="17"/>
      <c r="Q177" s="46">
        <v>4.3526593633457837</v>
      </c>
      <c r="R177" s="13">
        <v>5.6708969449772226</v>
      </c>
      <c r="S177" s="13">
        <v>3.9999714626853788</v>
      </c>
      <c r="T177" s="13">
        <v>3.9283714988282346</v>
      </c>
      <c r="U177" s="13">
        <v>3.8113975468922958</v>
      </c>
    </row>
    <row r="178" spans="1:21" s="4" customFormat="1" ht="15.75" x14ac:dyDescent="0.25">
      <c r="A178" s="18">
        <v>184</v>
      </c>
      <c r="B178" s="6">
        <f t="shared" si="7"/>
        <v>2018</v>
      </c>
      <c r="C178" s="7">
        <v>43191</v>
      </c>
      <c r="D178" s="15">
        <v>5.2700633836748878</v>
      </c>
      <c r="E178" s="15">
        <v>5.4609162532098319</v>
      </c>
      <c r="F178" s="15">
        <v>6.052863567370891</v>
      </c>
      <c r="G178" s="15">
        <v>6.5984888966436532</v>
      </c>
      <c r="H178" s="15">
        <v>2.5124546855450252</v>
      </c>
      <c r="I178" s="15">
        <v>3.4055576704966137</v>
      </c>
      <c r="J178" s="15">
        <v>2.9737391189941382</v>
      </c>
      <c r="K178" s="15">
        <v>2.224431399116567</v>
      </c>
      <c r="L178" s="15">
        <v>6.4092091304152232</v>
      </c>
      <c r="M178" s="15">
        <v>6.6276398993173355</v>
      </c>
      <c r="N178" s="15">
        <v>3.1081621286386429</v>
      </c>
      <c r="O178" s="15">
        <v>2.0858150083150342</v>
      </c>
      <c r="P178" s="17"/>
      <c r="Q178" s="46">
        <v>4.3941117618114873</v>
      </c>
      <c r="R178" s="13">
        <v>5.5946144014185366</v>
      </c>
      <c r="S178" s="13">
        <v>4.1721670842284304</v>
      </c>
      <c r="T178" s="13">
        <v>3.8691265495086427</v>
      </c>
      <c r="U178" s="13">
        <v>3.9405390120903374</v>
      </c>
    </row>
    <row r="179" spans="1:21" s="4" customFormat="1" ht="15.75" x14ac:dyDescent="0.25">
      <c r="A179" s="19">
        <v>185</v>
      </c>
      <c r="B179" s="9">
        <f t="shared" si="7"/>
        <v>2018</v>
      </c>
      <c r="C179" s="10">
        <v>43221</v>
      </c>
      <c r="D179" s="15">
        <v>5.1676762917950221</v>
      </c>
      <c r="E179" s="15">
        <v>5.526528552141718</v>
      </c>
      <c r="F179" s="15">
        <v>5.7670186239534189</v>
      </c>
      <c r="G179" s="15">
        <v>6.6616451559286363</v>
      </c>
      <c r="H179" s="15">
        <v>2.8426077786404633</v>
      </c>
      <c r="I179" s="15">
        <v>3.6574685766466231</v>
      </c>
      <c r="J179" s="15">
        <v>3.0355301991743771</v>
      </c>
      <c r="K179" s="15">
        <v>2.1393585623276143</v>
      </c>
      <c r="L179" s="15">
        <v>6.2367027495349312</v>
      </c>
      <c r="M179" s="15">
        <v>6.7709458104575857</v>
      </c>
      <c r="N179" s="15">
        <v>3.4415314027650297</v>
      </c>
      <c r="O179" s="15">
        <v>2.0699737785428045</v>
      </c>
      <c r="P179" s="17"/>
      <c r="Q179" s="46">
        <v>4.4430822901590181</v>
      </c>
      <c r="R179" s="13">
        <v>5.4870744892967194</v>
      </c>
      <c r="S179" s="13">
        <v>4.3872405037385738</v>
      </c>
      <c r="T179" s="13">
        <v>3.8038638370123077</v>
      </c>
      <c r="U179" s="13">
        <v>4.0941503305884739</v>
      </c>
    </row>
    <row r="180" spans="1:21" s="4" customFormat="1" ht="15.75" x14ac:dyDescent="0.25">
      <c r="A180" s="18">
        <v>186</v>
      </c>
      <c r="B180" s="6">
        <f t="shared" si="7"/>
        <v>2018</v>
      </c>
      <c r="C180" s="7">
        <v>43252</v>
      </c>
      <c r="D180" s="15">
        <v>5.064771690310538</v>
      </c>
      <c r="E180" s="15">
        <v>5.7572469135291202</v>
      </c>
      <c r="F180" s="15">
        <v>5.4111646821556727</v>
      </c>
      <c r="G180" s="15">
        <v>6.7403923210313916</v>
      </c>
      <c r="H180" s="15">
        <v>3.1195354467122449</v>
      </c>
      <c r="I180" s="15">
        <v>3.9508161888381306</v>
      </c>
      <c r="J180" s="15">
        <v>3.1081447853939093</v>
      </c>
      <c r="K180" s="15">
        <v>2.1274010846164577</v>
      </c>
      <c r="L180" s="15">
        <v>6.007146233755992</v>
      </c>
      <c r="M180" s="15">
        <v>6.9077810443966463</v>
      </c>
      <c r="N180" s="15">
        <v>3.7949893767713134</v>
      </c>
      <c r="O180" s="15">
        <v>2.0363513005180756</v>
      </c>
      <c r="P180" s="17"/>
      <c r="Q180" s="46">
        <v>4.5021450890024575</v>
      </c>
      <c r="R180" s="13">
        <v>5.4110610953317773</v>
      </c>
      <c r="S180" s="13">
        <v>4.6035813188605887</v>
      </c>
      <c r="T180" s="13">
        <v>3.7475640345887862</v>
      </c>
      <c r="U180" s="13">
        <v>4.246373907228679</v>
      </c>
    </row>
    <row r="181" spans="1:21" s="4" customFormat="1" ht="15.75" x14ac:dyDescent="0.25">
      <c r="A181" s="19">
        <v>187</v>
      </c>
      <c r="B181" s="9">
        <f t="shared" si="7"/>
        <v>2018</v>
      </c>
      <c r="C181" s="10">
        <v>43282</v>
      </c>
      <c r="D181" s="15">
        <v>5.016764786240274</v>
      </c>
      <c r="E181" s="15">
        <v>6.0482543974735261</v>
      </c>
      <c r="F181" s="15">
        <v>5.0958062045817112</v>
      </c>
      <c r="G181" s="15">
        <v>6.8276734983535281</v>
      </c>
      <c r="H181" s="15">
        <v>3.3180044667046471</v>
      </c>
      <c r="I181" s="15">
        <v>4.1957289641646325</v>
      </c>
      <c r="J181" s="15">
        <v>3.1829322344846056</v>
      </c>
      <c r="K181" s="15">
        <v>2.1773193581073427</v>
      </c>
      <c r="L181" s="15">
        <v>5.8041512830417572</v>
      </c>
      <c r="M181" s="15">
        <v>7.0044583324720522</v>
      </c>
      <c r="N181" s="15">
        <v>4.078267976397453</v>
      </c>
      <c r="O181" s="15">
        <v>2.0148632181776063</v>
      </c>
      <c r="P181" s="17"/>
      <c r="Q181" s="46">
        <v>4.5636853933499282</v>
      </c>
      <c r="R181" s="13">
        <v>5.3869417960985047</v>
      </c>
      <c r="S181" s="13">
        <v>4.7804689764076018</v>
      </c>
      <c r="T181" s="13">
        <v>3.7214676252112349</v>
      </c>
      <c r="U181" s="13">
        <v>4.36586317568237</v>
      </c>
    </row>
    <row r="182" spans="1:21" s="4" customFormat="1" ht="15.75" x14ac:dyDescent="0.25">
      <c r="A182" s="18">
        <v>188</v>
      </c>
      <c r="B182" s="6">
        <f t="shared" si="7"/>
        <v>2018</v>
      </c>
      <c r="C182" s="7">
        <v>43313</v>
      </c>
      <c r="D182" s="15">
        <v>5.0427033968549733</v>
      </c>
      <c r="E182" s="15">
        <v>6.3178843898371628</v>
      </c>
      <c r="F182" s="15">
        <v>4.9043548468588591</v>
      </c>
      <c r="G182" s="15">
        <v>6.9081719851346453</v>
      </c>
      <c r="H182" s="15">
        <v>3.4279207727031409</v>
      </c>
      <c r="I182" s="15">
        <v>4.3477365567226647</v>
      </c>
      <c r="J182" s="15">
        <v>3.2472505527574032</v>
      </c>
      <c r="K182" s="15">
        <v>2.2604569359406756</v>
      </c>
      <c r="L182" s="15">
        <v>5.6913767572795848</v>
      </c>
      <c r="M182" s="15">
        <v>7.0387013200067479</v>
      </c>
      <c r="N182" s="15">
        <v>4.2206014447941094</v>
      </c>
      <c r="O182" s="15">
        <v>2.0141860860313483</v>
      </c>
      <c r="P182" s="17"/>
      <c r="Q182" s="46">
        <v>4.6184454204101097</v>
      </c>
      <c r="R182" s="13">
        <v>5.4216475445169978</v>
      </c>
      <c r="S182" s="13">
        <v>4.8946097715201509</v>
      </c>
      <c r="T182" s="13">
        <v>3.7330280819925545</v>
      </c>
      <c r="U182" s="13">
        <v>4.4244962836107353</v>
      </c>
    </row>
    <row r="183" spans="1:21" s="4" customFormat="1" ht="15.75" x14ac:dyDescent="0.25">
      <c r="A183" s="19">
        <v>189</v>
      </c>
      <c r="B183" s="9">
        <f t="shared" si="7"/>
        <v>2018</v>
      </c>
      <c r="C183" s="10">
        <v>43344</v>
      </c>
      <c r="D183" s="15">
        <v>5.1550017439886853</v>
      </c>
      <c r="E183" s="15">
        <v>6.5136016127297749</v>
      </c>
      <c r="F183" s="15">
        <v>4.8834892579503535</v>
      </c>
      <c r="G183" s="15">
        <v>6.9608197393455793</v>
      </c>
      <c r="H183" s="15">
        <v>3.444356957569958</v>
      </c>
      <c r="I183" s="15">
        <v>4.3704236171827091</v>
      </c>
      <c r="J183" s="15">
        <v>3.2844800911826773</v>
      </c>
      <c r="K183" s="15">
        <v>2.3530605089508398</v>
      </c>
      <c r="L183" s="15">
        <v>5.7052368032288339</v>
      </c>
      <c r="M183" s="15">
        <v>7.0082529998196161</v>
      </c>
      <c r="N183" s="15">
        <v>4.2208106357324722</v>
      </c>
      <c r="O183" s="15">
        <v>2.0327836668488577</v>
      </c>
      <c r="P183" s="17"/>
      <c r="Q183" s="46">
        <v>4.661026469544197</v>
      </c>
      <c r="R183" s="13">
        <v>5.5173642048896054</v>
      </c>
      <c r="S183" s="13">
        <v>4.9252001046994156</v>
      </c>
      <c r="T183" s="13">
        <v>3.7809258011207838</v>
      </c>
      <c r="U183" s="13">
        <v>4.4206157674669813</v>
      </c>
    </row>
    <row r="184" spans="1:21" s="4" customFormat="1" ht="15.75" x14ac:dyDescent="0.25">
      <c r="A184" s="18">
        <v>190</v>
      </c>
      <c r="B184" s="6">
        <f t="shared" si="7"/>
        <v>2018</v>
      </c>
      <c r="C184" s="7">
        <v>43374</v>
      </c>
      <c r="D184" s="15">
        <v>5.3513013595272128</v>
      </c>
      <c r="E184" s="15">
        <v>6.6413415164544194</v>
      </c>
      <c r="F184" s="15">
        <v>5.0226855869828988</v>
      </c>
      <c r="G184" s="15">
        <v>6.9486175384092927</v>
      </c>
      <c r="H184" s="15">
        <v>3.3965005750658648</v>
      </c>
      <c r="I184" s="15">
        <v>4.2498942402174951</v>
      </c>
      <c r="J184" s="15">
        <v>3.2825729981300582</v>
      </c>
      <c r="K184" s="15">
        <v>2.4397314619269972</v>
      </c>
      <c r="L184" s="15">
        <v>5.8396700903227448</v>
      </c>
      <c r="M184" s="15">
        <v>6.9316663071819073</v>
      </c>
      <c r="N184" s="15">
        <v>4.0622659218014956</v>
      </c>
      <c r="O184" s="15">
        <v>2.0763401731318596</v>
      </c>
      <c r="P184" s="17"/>
      <c r="Q184" s="46">
        <v>4.686882314096021</v>
      </c>
      <c r="R184" s="13">
        <v>5.6717761543215106</v>
      </c>
      <c r="S184" s="13">
        <v>4.8650041178975512</v>
      </c>
      <c r="T184" s="13">
        <v>3.8539915167932666</v>
      </c>
      <c r="U184" s="13">
        <v>4.3567574673717546</v>
      </c>
    </row>
    <row r="185" spans="1:21" s="4" customFormat="1" ht="15.75" x14ac:dyDescent="0.25">
      <c r="A185" s="19">
        <v>191</v>
      </c>
      <c r="B185" s="9">
        <f t="shared" si="7"/>
        <v>2018</v>
      </c>
      <c r="C185" s="10">
        <v>43405</v>
      </c>
      <c r="D185" s="15">
        <v>5.5853813663515526</v>
      </c>
      <c r="E185" s="15">
        <v>6.7090820495695338</v>
      </c>
      <c r="F185" s="15">
        <v>5.244731364961515</v>
      </c>
      <c r="G185" s="15">
        <v>6.8824811536626314</v>
      </c>
      <c r="H185" s="15">
        <v>3.2839576850932768</v>
      </c>
      <c r="I185" s="15">
        <v>4.045900630487413</v>
      </c>
      <c r="J185" s="15">
        <v>3.2506940329199852</v>
      </c>
      <c r="K185" s="15">
        <v>2.5277332490877367</v>
      </c>
      <c r="L185" s="15">
        <v>6.0386941436965245</v>
      </c>
      <c r="M185" s="15">
        <v>6.8380764087729009</v>
      </c>
      <c r="N185" s="15">
        <v>3.7796967512618158</v>
      </c>
      <c r="O185" s="15">
        <v>2.1487390170801195</v>
      </c>
      <c r="P185" s="17"/>
      <c r="Q185" s="46">
        <v>4.6945973210787502</v>
      </c>
      <c r="R185" s="13">
        <v>5.8463982602942011</v>
      </c>
      <c r="S185" s="13">
        <v>4.7374464897477742</v>
      </c>
      <c r="T185" s="13">
        <v>3.9390404752347492</v>
      </c>
      <c r="U185" s="13">
        <v>4.2555040590382784</v>
      </c>
    </row>
    <row r="186" spans="1:21" s="4" customFormat="1" ht="15.75" x14ac:dyDescent="0.25">
      <c r="A186" s="18">
        <v>192</v>
      </c>
      <c r="B186" s="6">
        <f t="shared" si="7"/>
        <v>2018</v>
      </c>
      <c r="C186" s="7">
        <v>43435</v>
      </c>
      <c r="D186" s="15">
        <v>5.772066233274499</v>
      </c>
      <c r="E186" s="15">
        <v>6.711075688422695</v>
      </c>
      <c r="F186" s="15">
        <v>5.4829182695313143</v>
      </c>
      <c r="G186" s="15">
        <v>6.7961714848502695</v>
      </c>
      <c r="H186" s="15">
        <v>3.1616790282733036</v>
      </c>
      <c r="I186" s="15">
        <v>3.8277553431811375</v>
      </c>
      <c r="J186" s="15">
        <v>3.2073001352692869</v>
      </c>
      <c r="K186" s="15">
        <v>2.6252963969835266</v>
      </c>
      <c r="L186" s="15">
        <v>6.2539141412287371</v>
      </c>
      <c r="M186" s="15">
        <v>6.7637331459195149</v>
      </c>
      <c r="N186" s="15">
        <v>3.4470130959984453</v>
      </c>
      <c r="O186" s="15">
        <v>2.230181319548298</v>
      </c>
      <c r="P186" s="17"/>
      <c r="Q186" s="46">
        <v>4.6899253568734194</v>
      </c>
      <c r="R186" s="13">
        <v>5.9886867304095022</v>
      </c>
      <c r="S186" s="13">
        <v>4.5952019521015695</v>
      </c>
      <c r="T186" s="13">
        <v>4.028836891160517</v>
      </c>
      <c r="U186" s="13">
        <v>4.1469758538220853</v>
      </c>
    </row>
    <row r="187" spans="1:21" s="4" customFormat="1" ht="15.75" x14ac:dyDescent="0.25">
      <c r="A187" s="19">
        <v>193</v>
      </c>
      <c r="B187" s="9">
        <f t="shared" si="7"/>
        <v>2019</v>
      </c>
      <c r="C187" s="10">
        <v>43466</v>
      </c>
      <c r="D187" s="15">
        <v>5.8599160508572758</v>
      </c>
      <c r="E187" s="15">
        <v>6.6421784303176876</v>
      </c>
      <c r="F187" s="15">
        <v>5.6847766433947013</v>
      </c>
      <c r="G187" s="15">
        <v>6.7286975190591427</v>
      </c>
      <c r="H187" s="15">
        <v>3.0750905282095093</v>
      </c>
      <c r="I187" s="15">
        <v>3.6393555925116101</v>
      </c>
      <c r="J187" s="15">
        <v>3.1790688283905268</v>
      </c>
      <c r="K187" s="15">
        <v>2.7389718314979321</v>
      </c>
      <c r="L187" s="15">
        <v>6.4459680344509742</v>
      </c>
      <c r="M187" s="15">
        <v>6.7204192483048262</v>
      </c>
      <c r="N187" s="15">
        <v>3.1656405880509277</v>
      </c>
      <c r="O187" s="15">
        <v>2.303043006168001</v>
      </c>
      <c r="P187" s="17"/>
      <c r="Q187" s="46">
        <v>4.6819271917677598</v>
      </c>
      <c r="R187" s="13">
        <v>6.0622903748565555</v>
      </c>
      <c r="S187" s="13">
        <v>4.4810478799267539</v>
      </c>
      <c r="T187" s="13">
        <v>4.1213362314464774</v>
      </c>
      <c r="U187" s="13">
        <v>4.0630342808412516</v>
      </c>
    </row>
    <row r="188" spans="1:21" s="4" customFormat="1" ht="15.75" x14ac:dyDescent="0.25">
      <c r="A188" s="18">
        <v>194</v>
      </c>
      <c r="B188" s="6">
        <f t="shared" si="7"/>
        <v>2019</v>
      </c>
      <c r="C188" s="7">
        <v>43497</v>
      </c>
      <c r="D188" s="15">
        <v>5.8328059965834047</v>
      </c>
      <c r="E188" s="15">
        <v>6.5382547380520037</v>
      </c>
      <c r="F188" s="15">
        <v>5.8201082629077909</v>
      </c>
      <c r="G188" s="15">
        <v>6.7316595427305241</v>
      </c>
      <c r="H188" s="15">
        <v>3.1148626714388143</v>
      </c>
      <c r="I188" s="15">
        <v>3.4933102542081724</v>
      </c>
      <c r="J188" s="15">
        <v>3.1878703877524868</v>
      </c>
      <c r="K188" s="15">
        <v>2.8678545272097815</v>
      </c>
      <c r="L188" s="15">
        <v>6.5904375760243896</v>
      </c>
      <c r="M188" s="15">
        <v>6.6952597744459066</v>
      </c>
      <c r="N188" s="15">
        <v>3.0371525316646357</v>
      </c>
      <c r="O188" s="15">
        <v>2.3599917221469209</v>
      </c>
      <c r="P188" s="17"/>
      <c r="Q188" s="46">
        <v>4.6891306654304037</v>
      </c>
      <c r="R188" s="13">
        <v>6.0637229991810671</v>
      </c>
      <c r="S188" s="13">
        <v>4.4466108227925032</v>
      </c>
      <c r="T188" s="13">
        <v>4.2153874969955529</v>
      </c>
      <c r="U188" s="13">
        <v>4.030801342752488</v>
      </c>
    </row>
    <row r="189" spans="1:21" s="4" customFormat="1" ht="15.75" x14ac:dyDescent="0.25">
      <c r="A189" s="19">
        <v>195</v>
      </c>
      <c r="B189" s="9">
        <f t="shared" si="7"/>
        <v>2019</v>
      </c>
      <c r="C189" s="10">
        <v>43525</v>
      </c>
      <c r="D189" s="15">
        <v>5.7264273861528858</v>
      </c>
      <c r="E189" s="15">
        <v>6.4790111617506714</v>
      </c>
      <c r="F189" s="15">
        <v>5.9000700619353985</v>
      </c>
      <c r="G189" s="15">
        <v>6.7387228443440295</v>
      </c>
      <c r="H189" s="15">
        <v>3.2177715911377565</v>
      </c>
      <c r="I189" s="15">
        <v>3.3551704327853749</v>
      </c>
      <c r="J189" s="15">
        <v>3.2405198878301733</v>
      </c>
      <c r="K189" s="15">
        <v>2.9964324179328861</v>
      </c>
      <c r="L189" s="15">
        <v>6.6938265239373447</v>
      </c>
      <c r="M189" s="15">
        <v>6.6522399242347339</v>
      </c>
      <c r="N189" s="15">
        <v>3.0958386199982164</v>
      </c>
      <c r="O189" s="15">
        <v>2.4093255391137394</v>
      </c>
      <c r="P189" s="17"/>
      <c r="Q189" s="46">
        <v>4.7087796992627675</v>
      </c>
      <c r="R189" s="13">
        <v>6.0351695366129858</v>
      </c>
      <c r="S189" s="13">
        <v>4.4372216227557209</v>
      </c>
      <c r="T189" s="13">
        <v>4.3102596099001351</v>
      </c>
      <c r="U189" s="13">
        <v>4.05246802778223</v>
      </c>
    </row>
    <row r="190" spans="1:21" s="4" customFormat="1" ht="15.75" x14ac:dyDescent="0.25">
      <c r="A190" s="18">
        <v>196</v>
      </c>
      <c r="B190" s="6">
        <f t="shared" si="7"/>
        <v>2019</v>
      </c>
      <c r="C190" s="7">
        <v>43556</v>
      </c>
      <c r="D190" s="15">
        <v>5.6085540261449127</v>
      </c>
      <c r="E190" s="15">
        <v>6.5189884425716311</v>
      </c>
      <c r="F190" s="15">
        <v>5.9696290463380777</v>
      </c>
      <c r="G190" s="15">
        <v>6.7332581350148999</v>
      </c>
      <c r="H190" s="15">
        <v>3.373664536808799</v>
      </c>
      <c r="I190" s="15">
        <v>3.1926434031714619</v>
      </c>
      <c r="J190" s="15">
        <v>3.3272050509140034</v>
      </c>
      <c r="K190" s="15">
        <v>3.1055073371505646</v>
      </c>
      <c r="L190" s="15">
        <v>6.7879054666244398</v>
      </c>
      <c r="M190" s="15">
        <v>6.5673016053933537</v>
      </c>
      <c r="N190" s="15">
        <v>3.2978531491250367</v>
      </c>
      <c r="O190" s="15">
        <v>2.4735507207928684</v>
      </c>
      <c r="P190" s="17"/>
      <c r="Q190" s="46">
        <v>4.7463384100041708</v>
      </c>
      <c r="R190" s="13">
        <v>6.0323905050182072</v>
      </c>
      <c r="S190" s="13">
        <v>4.4331886916650545</v>
      </c>
      <c r="T190" s="13">
        <v>4.4068726182296691</v>
      </c>
      <c r="U190" s="13">
        <v>4.1129018251037524</v>
      </c>
    </row>
    <row r="191" spans="1:21" s="4" customFormat="1" ht="15.75" x14ac:dyDescent="0.25">
      <c r="A191" s="19">
        <v>197</v>
      </c>
      <c r="B191" s="9">
        <f t="shared" si="7"/>
        <v>2019</v>
      </c>
      <c r="C191" s="10">
        <v>43586</v>
      </c>
      <c r="D191" s="15">
        <v>5.53696790009643</v>
      </c>
      <c r="E191" s="15">
        <v>6.6618635326653326</v>
      </c>
      <c r="F191" s="15">
        <v>6.0912341206983882</v>
      </c>
      <c r="G191" s="15">
        <v>6.7215839392417003</v>
      </c>
      <c r="H191" s="15">
        <v>3.555929206831407</v>
      </c>
      <c r="I191" s="15">
        <v>2.982484711291018</v>
      </c>
      <c r="J191" s="15">
        <v>3.4341884049027427</v>
      </c>
      <c r="K191" s="15">
        <v>3.188882351516336</v>
      </c>
      <c r="L191" s="15">
        <v>6.918045220291491</v>
      </c>
      <c r="M191" s="15">
        <v>6.427396286840402</v>
      </c>
      <c r="N191" s="15">
        <v>3.5808782463613511</v>
      </c>
      <c r="O191" s="15">
        <v>2.5677173537326721</v>
      </c>
      <c r="P191" s="17"/>
      <c r="Q191" s="46">
        <v>4.8055976062057724</v>
      </c>
      <c r="R191" s="13">
        <v>6.0966885178200512</v>
      </c>
      <c r="S191" s="13">
        <v>4.4199992857880419</v>
      </c>
      <c r="T191" s="13">
        <v>4.5137053255701902</v>
      </c>
      <c r="U191" s="13">
        <v>4.1919972956448079</v>
      </c>
    </row>
    <row r="192" spans="1:21" s="4" customFormat="1" ht="15.75" x14ac:dyDescent="0.25">
      <c r="A192" s="18">
        <v>198</v>
      </c>
      <c r="B192" s="6">
        <f t="shared" si="7"/>
        <v>2019</v>
      </c>
      <c r="C192" s="7">
        <v>43617</v>
      </c>
      <c r="D192" s="15">
        <v>5.5588326577249756</v>
      </c>
      <c r="E192" s="15">
        <v>6.8489432638550376</v>
      </c>
      <c r="F192" s="15">
        <v>6.2973209781706965</v>
      </c>
      <c r="G192" s="15">
        <v>6.7218702808731958</v>
      </c>
      <c r="H192" s="15">
        <v>3.7324560533451141</v>
      </c>
      <c r="I192" s="15">
        <v>2.7247731965807565</v>
      </c>
      <c r="J192" s="15">
        <v>3.5462602369613361</v>
      </c>
      <c r="K192" s="15">
        <v>3.2723137713315147</v>
      </c>
      <c r="L192" s="15">
        <v>7.1079042321080195</v>
      </c>
      <c r="M192" s="15">
        <v>6.2381709584974825</v>
      </c>
      <c r="N192" s="15">
        <v>3.855887302555336</v>
      </c>
      <c r="O192" s="15">
        <v>2.6867547727025181</v>
      </c>
      <c r="P192" s="17"/>
      <c r="Q192" s="46">
        <v>4.882623975392165</v>
      </c>
      <c r="R192" s="13">
        <v>6.2350322999169032</v>
      </c>
      <c r="S192" s="13">
        <v>4.393033176933022</v>
      </c>
      <c r="T192" s="13">
        <v>4.642159413466957</v>
      </c>
      <c r="U192" s="13">
        <v>4.2602710112517785</v>
      </c>
    </row>
    <row r="193" spans="1:21" s="4" customFormat="1" ht="15.75" x14ac:dyDescent="0.25">
      <c r="A193" s="19">
        <v>199</v>
      </c>
      <c r="B193" s="9">
        <f t="shared" si="7"/>
        <v>2019</v>
      </c>
      <c r="C193" s="10">
        <v>43647</v>
      </c>
      <c r="D193" s="15">
        <v>5.6620776315867829</v>
      </c>
      <c r="E193" s="15">
        <v>7.0470712930834543</v>
      </c>
      <c r="F193" s="15">
        <v>6.5665086036330784</v>
      </c>
      <c r="G193" s="15">
        <v>6.7515715554045617</v>
      </c>
      <c r="H193" s="15">
        <v>3.8831081942611281</v>
      </c>
      <c r="I193" s="15">
        <v>2.4490942578355037</v>
      </c>
      <c r="J193" s="15">
        <v>3.6503276747746822</v>
      </c>
      <c r="K193" s="15">
        <v>3.3915901805105726</v>
      </c>
      <c r="L193" s="15">
        <v>7.3422058417929215</v>
      </c>
      <c r="M193" s="15">
        <v>6.0403448972198834</v>
      </c>
      <c r="N193" s="15">
        <v>4.0830170781824027</v>
      </c>
      <c r="O193" s="15">
        <v>2.8120251411855608</v>
      </c>
      <c r="P193" s="17"/>
      <c r="Q193" s="46">
        <v>4.9732451957892101</v>
      </c>
      <c r="R193" s="13">
        <v>6.4252191761011055</v>
      </c>
      <c r="S193" s="13">
        <v>4.3612580025003984</v>
      </c>
      <c r="T193" s="13">
        <v>4.7947078990260588</v>
      </c>
      <c r="U193" s="13">
        <v>4.3117957055292822</v>
      </c>
    </row>
    <row r="194" spans="1:21" s="4" customFormat="1" ht="15.75" x14ac:dyDescent="0.25">
      <c r="A194" s="18">
        <v>200</v>
      </c>
      <c r="B194" s="6">
        <f t="shared" si="7"/>
        <v>2019</v>
      </c>
      <c r="C194" s="7">
        <v>43678</v>
      </c>
      <c r="D194" s="15">
        <v>5.8055015889156403</v>
      </c>
      <c r="E194" s="15">
        <v>7.2429146618554814</v>
      </c>
      <c r="F194" s="15">
        <v>6.8592538317571474</v>
      </c>
      <c r="G194" s="15">
        <v>6.8630022186635378</v>
      </c>
      <c r="H194" s="15">
        <v>4.0177789576858665</v>
      </c>
      <c r="I194" s="15">
        <v>2.1987797153214639</v>
      </c>
      <c r="J194" s="15">
        <v>3.7392222132100299</v>
      </c>
      <c r="K194" s="15">
        <v>3.5762606485338191</v>
      </c>
      <c r="L194" s="15">
        <v>7.5928330586979556</v>
      </c>
      <c r="M194" s="15">
        <v>5.8796584520580222</v>
      </c>
      <c r="N194" s="15">
        <v>4.2530973213324224</v>
      </c>
      <c r="O194" s="15">
        <v>2.9254322130338499</v>
      </c>
      <c r="P194" s="17"/>
      <c r="Q194" s="46">
        <v>5.0794779067554368</v>
      </c>
      <c r="R194" s="13">
        <v>6.635890027509423</v>
      </c>
      <c r="S194" s="13">
        <v>4.3598536305569562</v>
      </c>
      <c r="T194" s="13">
        <v>4.9694386401472679</v>
      </c>
      <c r="U194" s="13">
        <v>4.3527293288080982</v>
      </c>
    </row>
    <row r="195" spans="1:21" s="4" customFormat="1" ht="15.75" x14ac:dyDescent="0.25">
      <c r="A195" s="19">
        <v>201</v>
      </c>
      <c r="B195" s="9">
        <f t="shared" si="7"/>
        <v>2019</v>
      </c>
      <c r="C195" s="10">
        <v>43709</v>
      </c>
      <c r="D195" s="15">
        <v>5.9378633045188645</v>
      </c>
      <c r="E195" s="15">
        <v>7.3885546705252994</v>
      </c>
      <c r="F195" s="15">
        <v>7.1564734811935891</v>
      </c>
      <c r="G195" s="15">
        <v>7.1142250480387803</v>
      </c>
      <c r="H195" s="15">
        <v>4.1769161125451042</v>
      </c>
      <c r="I195" s="15">
        <v>2.0060671728421404</v>
      </c>
      <c r="J195" s="15">
        <v>3.8170924329793507</v>
      </c>
      <c r="K195" s="15">
        <v>3.8288611098638019</v>
      </c>
      <c r="L195" s="15">
        <v>7.8469467139004223</v>
      </c>
      <c r="M195" s="15">
        <v>5.7878775067521833</v>
      </c>
      <c r="N195" s="15">
        <v>4.3493572311297504</v>
      </c>
      <c r="O195" s="15">
        <v>3.0106085002518035</v>
      </c>
      <c r="P195" s="17"/>
      <c r="Q195" s="46">
        <v>5.2017369403784244</v>
      </c>
      <c r="R195" s="13">
        <v>6.827630485412584</v>
      </c>
      <c r="S195" s="13">
        <v>4.432402777808675</v>
      </c>
      <c r="T195" s="13">
        <v>5.1643000855811918</v>
      </c>
      <c r="U195" s="13">
        <v>4.3826144127112459</v>
      </c>
    </row>
    <row r="196" spans="1:21" s="4" customFormat="1" ht="15.75" x14ac:dyDescent="0.25">
      <c r="A196" s="18">
        <v>202</v>
      </c>
      <c r="B196" s="6">
        <f t="shared" si="7"/>
        <v>2019</v>
      </c>
      <c r="C196" s="7">
        <v>43739</v>
      </c>
      <c r="D196" s="15">
        <v>6.006753585684713</v>
      </c>
      <c r="E196" s="15">
        <v>7.3772069159235141</v>
      </c>
      <c r="F196" s="15">
        <v>7.4436699963856228</v>
      </c>
      <c r="G196" s="15">
        <v>7.4155324161296834</v>
      </c>
      <c r="H196" s="15">
        <v>4.2847584377922461</v>
      </c>
      <c r="I196" s="15">
        <v>1.8568122183987037</v>
      </c>
      <c r="J196" s="15">
        <v>3.8874235318841115</v>
      </c>
      <c r="K196" s="15">
        <v>4.1344286516657895</v>
      </c>
      <c r="L196" s="15">
        <v>8.0936426079139974</v>
      </c>
      <c r="M196" s="15">
        <v>5.7661775612379342</v>
      </c>
      <c r="N196" s="15">
        <v>4.3655341048861178</v>
      </c>
      <c r="O196" s="15">
        <v>3.065233007529546</v>
      </c>
      <c r="P196" s="17"/>
      <c r="Q196" s="46">
        <v>5.3080977529526647</v>
      </c>
      <c r="R196" s="13">
        <v>6.9425434993312836</v>
      </c>
      <c r="S196" s="13">
        <v>4.5190343574402112</v>
      </c>
      <c r="T196" s="13">
        <v>5.3718315971546327</v>
      </c>
      <c r="U196" s="13">
        <v>4.3989815578845324</v>
      </c>
    </row>
    <row r="197" spans="1:21" s="4" customFormat="1" ht="15.75" x14ac:dyDescent="0.25">
      <c r="A197" s="19">
        <v>203</v>
      </c>
      <c r="B197" s="9">
        <f t="shared" si="7"/>
        <v>2019</v>
      </c>
      <c r="C197" s="10">
        <v>43770</v>
      </c>
      <c r="D197" s="15">
        <v>5.9452017964694885</v>
      </c>
      <c r="E197" s="15">
        <v>7.0764150674953621</v>
      </c>
      <c r="F197" s="15">
        <v>7.6944820867527222</v>
      </c>
      <c r="G197" s="15">
        <v>7.6817885735004037</v>
      </c>
      <c r="H197" s="15">
        <v>4.2414930584779205</v>
      </c>
      <c r="I197" s="15">
        <v>1.7354695242308265</v>
      </c>
      <c r="J197" s="15">
        <v>3.9465103880638246</v>
      </c>
      <c r="K197" s="15">
        <v>4.4445040973757628</v>
      </c>
      <c r="L197" s="15">
        <v>8.3112620126356891</v>
      </c>
      <c r="M197" s="15">
        <v>5.7652592984455211</v>
      </c>
      <c r="N197" s="15">
        <v>4.2977224260102274</v>
      </c>
      <c r="O197" s="15">
        <v>3.1004494080748808</v>
      </c>
      <c r="P197" s="17"/>
      <c r="Q197" s="46">
        <v>5.3533798114610534</v>
      </c>
      <c r="R197" s="13">
        <v>6.9053663169058579</v>
      </c>
      <c r="S197" s="13">
        <v>4.5529170520697164</v>
      </c>
      <c r="T197" s="13">
        <v>5.5674254993584258</v>
      </c>
      <c r="U197" s="13">
        <v>4.3878103775102097</v>
      </c>
    </row>
    <row r="198" spans="1:21" s="4" customFormat="1" ht="15.75" x14ac:dyDescent="0.25">
      <c r="A198" s="18">
        <v>204</v>
      </c>
      <c r="B198" s="6">
        <f t="shared" si="7"/>
        <v>2019</v>
      </c>
      <c r="C198" s="7">
        <v>43800</v>
      </c>
      <c r="D198" s="15">
        <v>5.6652659404478456</v>
      </c>
      <c r="E198" s="15">
        <v>6.3865899644096888</v>
      </c>
      <c r="F198" s="15">
        <v>7.9133817925898118</v>
      </c>
      <c r="G198" s="15">
        <v>7.8693245333007003</v>
      </c>
      <c r="H198" s="15">
        <v>4.0702732560509132</v>
      </c>
      <c r="I198" s="15">
        <v>1.6014535735716744</v>
      </c>
      <c r="J198" s="15">
        <v>3.9604502193010989</v>
      </c>
      <c r="K198" s="15">
        <v>4.6827928913696155</v>
      </c>
      <c r="L198" s="15">
        <v>8.5026571880773414</v>
      </c>
      <c r="M198" s="15">
        <v>5.6983377497876111</v>
      </c>
      <c r="N198" s="15">
        <v>4.1527988313534623</v>
      </c>
      <c r="O198" s="15">
        <v>3.1443278498742266</v>
      </c>
      <c r="P198" s="17"/>
      <c r="Q198" s="46">
        <v>5.3039711491778334</v>
      </c>
      <c r="R198" s="13">
        <v>6.655079232482449</v>
      </c>
      <c r="S198" s="13">
        <v>4.5136837876410958</v>
      </c>
      <c r="T198" s="13">
        <v>5.7153000995826844</v>
      </c>
      <c r="U198" s="13">
        <v>4.3318214770051</v>
      </c>
    </row>
    <row r="199" spans="1:21" s="4" customFormat="1" ht="15.75" x14ac:dyDescent="0.25">
      <c r="A199" s="19">
        <v>205</v>
      </c>
      <c r="B199" s="9">
        <f t="shared" si="7"/>
        <v>2020</v>
      </c>
      <c r="C199" s="10">
        <v>43831</v>
      </c>
      <c r="D199" s="15">
        <v>5.0811360646484962</v>
      </c>
      <c r="E199" s="15">
        <v>5.2456250070286368</v>
      </c>
      <c r="F199" s="15">
        <v>8.1233507503048958</v>
      </c>
      <c r="G199" s="15">
        <v>7.9921405085632884</v>
      </c>
      <c r="H199" s="15">
        <v>3.8367481210740562</v>
      </c>
      <c r="I199" s="15">
        <v>1.4210497345207735</v>
      </c>
      <c r="J199" s="15">
        <v>3.8922218448006287</v>
      </c>
      <c r="K199" s="15">
        <v>4.7749226950596793</v>
      </c>
      <c r="L199" s="15">
        <v>8.6850542122574339</v>
      </c>
      <c r="M199" s="15">
        <v>5.5213919998106125</v>
      </c>
      <c r="N199" s="15">
        <v>3.9462695800167551</v>
      </c>
      <c r="O199" s="15">
        <v>3.2392922742745593</v>
      </c>
      <c r="P199" s="17"/>
      <c r="Q199" s="46">
        <v>5.1466002326966516</v>
      </c>
      <c r="R199" s="13">
        <v>6.150037273994009</v>
      </c>
      <c r="S199" s="13">
        <v>4.4166461213860391</v>
      </c>
      <c r="T199" s="13">
        <v>5.7840662507059148</v>
      </c>
      <c r="U199" s="13">
        <v>4.2356512847006424</v>
      </c>
    </row>
    <row r="200" spans="1:21" s="4" customFormat="1" ht="15.75" x14ac:dyDescent="0.25">
      <c r="A200" s="18">
        <v>206</v>
      </c>
      <c r="B200" s="6">
        <f t="shared" si="7"/>
        <v>2020</v>
      </c>
      <c r="C200" s="7">
        <v>43862</v>
      </c>
      <c r="D200" s="15">
        <v>4.1752550597580438</v>
      </c>
      <c r="E200" s="15">
        <v>3.6629712633607454</v>
      </c>
      <c r="F200" s="15">
        <v>8.3617853468475527</v>
      </c>
      <c r="G200" s="15">
        <v>8.0929588056621178</v>
      </c>
      <c r="H200" s="15">
        <v>3.6844972733795789</v>
      </c>
      <c r="I200" s="15">
        <v>1.181804695332725</v>
      </c>
      <c r="J200" s="15">
        <v>3.7094195143640896</v>
      </c>
      <c r="K200" s="15">
        <v>4.6383514864951723</v>
      </c>
      <c r="L200" s="15">
        <v>8.8858724057824645</v>
      </c>
      <c r="M200" s="15">
        <v>5.2892539007983617</v>
      </c>
      <c r="N200" s="15">
        <v>3.6791166585898387</v>
      </c>
      <c r="O200" s="15">
        <v>3.4016269661693768</v>
      </c>
      <c r="P200" s="17"/>
      <c r="Q200" s="46">
        <v>4.8969094480450064</v>
      </c>
      <c r="R200" s="13">
        <v>5.4000038899887812</v>
      </c>
      <c r="S200" s="13">
        <v>4.3197535914581406</v>
      </c>
      <c r="T200" s="13">
        <v>5.7445478022139085</v>
      </c>
      <c r="U200" s="13">
        <v>4.1233325085191916</v>
      </c>
    </row>
    <row r="201" spans="1:21" s="4" customFormat="1" ht="15.75" x14ac:dyDescent="0.25">
      <c r="A201" s="19">
        <v>207</v>
      </c>
      <c r="B201" s="9">
        <f t="shared" si="7"/>
        <v>2020</v>
      </c>
      <c r="C201" s="10">
        <v>43891</v>
      </c>
      <c r="D201" s="15">
        <v>3.0748166731719633</v>
      </c>
      <c r="E201" s="15">
        <v>1.8644734745261724</v>
      </c>
      <c r="F201" s="15">
        <v>8.650015769846668</v>
      </c>
      <c r="G201" s="15">
        <v>8.1818079966110115</v>
      </c>
      <c r="H201" s="15">
        <v>3.6780155133563222</v>
      </c>
      <c r="I201" s="15">
        <v>0.88558788443321335</v>
      </c>
      <c r="J201" s="15">
        <v>3.3948232589490668</v>
      </c>
      <c r="K201" s="15">
        <v>4.1997344305590625</v>
      </c>
      <c r="L201" s="15">
        <v>9.119280528041239</v>
      </c>
      <c r="M201" s="15">
        <v>5.0179427623370376</v>
      </c>
      <c r="N201" s="15">
        <v>3.3833776623094325</v>
      </c>
      <c r="O201" s="15">
        <v>3.6327854802317772</v>
      </c>
      <c r="P201" s="17"/>
      <c r="Q201" s="46">
        <v>4.5902217861977475</v>
      </c>
      <c r="R201" s="13">
        <v>4.5297686391816017</v>
      </c>
      <c r="S201" s="13">
        <v>4.2484704648001825</v>
      </c>
      <c r="T201" s="13">
        <v>5.571279405849789</v>
      </c>
      <c r="U201" s="13">
        <v>4.0113686349594166</v>
      </c>
    </row>
    <row r="202" spans="1:21" s="4" customFormat="1" ht="15.75" x14ac:dyDescent="0.25">
      <c r="A202" s="18">
        <v>208</v>
      </c>
      <c r="B202" s="6">
        <f t="shared" si="7"/>
        <v>2020</v>
      </c>
      <c r="C202" s="7">
        <v>43922</v>
      </c>
      <c r="D202" s="15">
        <v>2.1274216881271237</v>
      </c>
      <c r="E202" s="15">
        <v>0.4480957393947444</v>
      </c>
      <c r="F202" s="15">
        <v>8.974211977098264</v>
      </c>
      <c r="G202" s="15">
        <v>8.2470338367631193</v>
      </c>
      <c r="H202" s="15">
        <v>3.8228846087168029</v>
      </c>
      <c r="I202" s="15">
        <v>0.56189669020595512</v>
      </c>
      <c r="J202" s="15">
        <v>2.9527820444777597</v>
      </c>
      <c r="K202" s="15">
        <v>3.4639639017180928</v>
      </c>
      <c r="L202" s="15">
        <v>9.3712977205122634</v>
      </c>
      <c r="M202" s="15">
        <v>4.7248865094158816</v>
      </c>
      <c r="N202" s="15">
        <v>3.1103721167353564</v>
      </c>
      <c r="O202" s="15">
        <v>3.9120538511753633</v>
      </c>
      <c r="P202" s="17"/>
      <c r="Q202" s="46">
        <v>4.309741723695061</v>
      </c>
      <c r="R202" s="13">
        <v>3.8499098015400439</v>
      </c>
      <c r="S202" s="13">
        <v>4.2106050452286263</v>
      </c>
      <c r="T202" s="13">
        <v>5.2626812222360391</v>
      </c>
      <c r="U202" s="13">
        <v>3.9157708257755339</v>
      </c>
    </row>
    <row r="203" spans="1:21" s="4" customFormat="1" ht="15.75" x14ac:dyDescent="0.25">
      <c r="A203" s="19">
        <v>209</v>
      </c>
      <c r="B203" s="9">
        <f t="shared" si="7"/>
        <v>2020</v>
      </c>
      <c r="C203" s="10">
        <v>43952</v>
      </c>
      <c r="D203" s="15">
        <v>1.8325807113729733</v>
      </c>
      <c r="E203" s="15">
        <v>0</v>
      </c>
      <c r="F203" s="15">
        <v>9.3014133262637557</v>
      </c>
      <c r="G203" s="15">
        <v>8.2957442449338856</v>
      </c>
      <c r="H203" s="15">
        <v>4.1691437543844501</v>
      </c>
      <c r="I203" s="15">
        <v>0.27828565230368718</v>
      </c>
      <c r="J203" s="15">
        <v>2.4167029627244858</v>
      </c>
      <c r="K203" s="15">
        <v>2.5280777650746318</v>
      </c>
      <c r="L203" s="15">
        <v>9.6135539964906176</v>
      </c>
      <c r="M203" s="15">
        <v>4.4087839655826846</v>
      </c>
      <c r="N203" s="15">
        <v>2.956410073511528</v>
      </c>
      <c r="O203" s="15">
        <v>4.1995409742007315</v>
      </c>
      <c r="P203" s="17"/>
      <c r="Q203" s="46">
        <v>4.1666864522369522</v>
      </c>
      <c r="R203" s="13">
        <v>3.7113313458789094</v>
      </c>
      <c r="S203" s="13">
        <v>4.2477245505406742</v>
      </c>
      <c r="T203" s="13">
        <v>4.8527782414299123</v>
      </c>
      <c r="U203" s="13">
        <v>3.8549116710983147</v>
      </c>
    </row>
    <row r="204" spans="1:21" s="4" customFormat="1" ht="15.75" x14ac:dyDescent="0.25">
      <c r="A204" s="18">
        <v>210</v>
      </c>
      <c r="B204" s="6">
        <f t="shared" si="7"/>
        <v>2020</v>
      </c>
      <c r="C204" s="7">
        <v>43983</v>
      </c>
      <c r="D204" s="15">
        <v>2.2310782559841242</v>
      </c>
      <c r="E204" s="15">
        <v>0.5162453746731952</v>
      </c>
      <c r="F204" s="15">
        <v>9.5865186802492683</v>
      </c>
      <c r="G204" s="15">
        <v>8.3296067687782411</v>
      </c>
      <c r="H204" s="15">
        <v>4.698607597091546</v>
      </c>
      <c r="I204" s="15">
        <v>8.3205088352573828E-2</v>
      </c>
      <c r="J204" s="15">
        <v>1.831382781135231</v>
      </c>
      <c r="K204" s="15">
        <v>1.5704359341887963</v>
      </c>
      <c r="L204" s="15">
        <v>9.8108155957287924</v>
      </c>
      <c r="M204" s="15">
        <v>4.0319223062412037</v>
      </c>
      <c r="N204" s="15">
        <v>3.0844402524368473</v>
      </c>
      <c r="O204" s="15">
        <v>4.4512087000534031</v>
      </c>
      <c r="P204" s="17"/>
      <c r="Q204" s="46">
        <v>4.1854556112427694</v>
      </c>
      <c r="R204" s="13">
        <v>4.1112807703021961</v>
      </c>
      <c r="S204" s="13">
        <v>4.3704731514074533</v>
      </c>
      <c r="T204" s="13">
        <v>4.4042114370176071</v>
      </c>
      <c r="U204" s="13">
        <v>3.8558570862438182</v>
      </c>
    </row>
    <row r="205" spans="1:21" s="4" customFormat="1" ht="15.75" x14ac:dyDescent="0.25">
      <c r="A205" s="19">
        <v>211</v>
      </c>
      <c r="B205" s="9">
        <f t="shared" si="7"/>
        <v>2020</v>
      </c>
      <c r="C205" s="10">
        <v>44013</v>
      </c>
      <c r="D205" s="15">
        <v>3.0592385311706591</v>
      </c>
      <c r="E205" s="15">
        <v>1.6660105575104478</v>
      </c>
      <c r="F205" s="15">
        <v>9.78913330333231</v>
      </c>
      <c r="G205" s="15">
        <v>8.3585127053313251</v>
      </c>
      <c r="H205" s="15">
        <v>5.2849272371792546</v>
      </c>
      <c r="I205" s="15">
        <v>0</v>
      </c>
      <c r="J205" s="15">
        <v>1.2568959997300819</v>
      </c>
      <c r="K205" s="15">
        <v>0.79747813538972367</v>
      </c>
      <c r="L205" s="15">
        <v>9.9342990703898568</v>
      </c>
      <c r="M205" s="15">
        <v>3.5767697931106532</v>
      </c>
      <c r="N205" s="15">
        <v>3.5621221581596636</v>
      </c>
      <c r="O205" s="15">
        <v>4.6415463036943265</v>
      </c>
      <c r="P205" s="17"/>
      <c r="Q205" s="46">
        <v>4.3272444829165257</v>
      </c>
      <c r="R205" s="13">
        <v>4.8381274640044722</v>
      </c>
      <c r="S205" s="13">
        <v>4.5478133141701926</v>
      </c>
      <c r="T205" s="13">
        <v>3.9962244018365545</v>
      </c>
      <c r="U205" s="13">
        <v>3.926812751654881</v>
      </c>
    </row>
    <row r="206" spans="1:21" s="4" customFormat="1" ht="15.75" x14ac:dyDescent="0.25">
      <c r="A206" s="18">
        <v>212</v>
      </c>
      <c r="B206" s="6">
        <f t="shared" si="7"/>
        <v>2020</v>
      </c>
      <c r="C206" s="7">
        <v>44044</v>
      </c>
      <c r="D206" s="15">
        <v>4.0132313763724357</v>
      </c>
      <c r="E206" s="15">
        <v>3.0780907160599069</v>
      </c>
      <c r="F206" s="15">
        <v>9.9128573459898242</v>
      </c>
      <c r="G206" s="15">
        <v>8.3916500442065782</v>
      </c>
      <c r="H206" s="15">
        <v>5.8015282924746678</v>
      </c>
      <c r="I206" s="15">
        <v>2.0540610609437255E-2</v>
      </c>
      <c r="J206" s="15">
        <v>0.75457796701883473</v>
      </c>
      <c r="K206" s="15">
        <v>0.33902074776194396</v>
      </c>
      <c r="L206" s="15">
        <v>9.9903501203820628</v>
      </c>
      <c r="M206" s="15">
        <v>3.1245312718927121</v>
      </c>
      <c r="N206" s="15">
        <v>4.3138853276985403</v>
      </c>
      <c r="O206" s="15">
        <v>4.7548785794547861</v>
      </c>
      <c r="P206" s="17"/>
      <c r="Q206" s="46">
        <v>4.5412618666601441</v>
      </c>
      <c r="R206" s="13">
        <v>5.6680598128073889</v>
      </c>
      <c r="S206" s="13">
        <v>4.7379063157635608</v>
      </c>
      <c r="T206" s="13">
        <v>3.6946496117209473</v>
      </c>
      <c r="U206" s="13">
        <v>4.0644317263486798</v>
      </c>
    </row>
    <row r="207" spans="1:21" s="4" customFormat="1" ht="15.75" x14ac:dyDescent="0.25">
      <c r="A207" s="19">
        <v>213</v>
      </c>
      <c r="B207" s="9">
        <f t="shared" si="7"/>
        <v>2020</v>
      </c>
      <c r="C207" s="10">
        <v>44075</v>
      </c>
      <c r="D207" s="15">
        <v>4.8362622997612918</v>
      </c>
      <c r="E207" s="15">
        <v>4.4561648970769534</v>
      </c>
      <c r="F207" s="15">
        <v>9.9800370829724709</v>
      </c>
      <c r="G207" s="15">
        <v>8.4389755810853764</v>
      </c>
      <c r="H207" s="15">
        <v>6.1669320430357608</v>
      </c>
      <c r="I207" s="15">
        <v>0.12768758858711257</v>
      </c>
      <c r="J207" s="15">
        <v>0.37708744154938884</v>
      </c>
      <c r="K207" s="15">
        <v>0.18680816985908211</v>
      </c>
      <c r="L207" s="15">
        <v>10</v>
      </c>
      <c r="M207" s="15">
        <v>2.7048769669878769</v>
      </c>
      <c r="N207" s="15">
        <v>5.1386148732060724</v>
      </c>
      <c r="O207" s="15">
        <v>4.7818331424763985</v>
      </c>
      <c r="P207" s="17"/>
      <c r="Q207" s="46">
        <v>4.7662733405498159</v>
      </c>
      <c r="R207" s="13">
        <v>6.4241547599369051</v>
      </c>
      <c r="S207" s="13">
        <v>4.9111984042360834</v>
      </c>
      <c r="T207" s="13">
        <v>3.5212985371361571</v>
      </c>
      <c r="U207" s="13">
        <v>4.2084416608901156</v>
      </c>
    </row>
    <row r="208" spans="1:21" s="4" customFormat="1" ht="16.5" customHeight="1" x14ac:dyDescent="0.25">
      <c r="A208"/>
      <c r="B208" s="6">
        <f t="shared" ref="B208:B210" si="8">YEAR(C208)</f>
        <v>2020</v>
      </c>
      <c r="C208" s="7">
        <v>44105</v>
      </c>
      <c r="D208" s="15">
        <v>5.3759414338467</v>
      </c>
      <c r="E208" s="15">
        <v>5.5907009848881106</v>
      </c>
      <c r="F208" s="15">
        <v>10</v>
      </c>
      <c r="G208" s="15">
        <v>8.5054389666722745</v>
      </c>
      <c r="H208" s="15">
        <v>6.3827924357418544</v>
      </c>
      <c r="I208" s="15">
        <v>0.29968284971938125</v>
      </c>
      <c r="J208" s="15">
        <v>0.13464223234661726</v>
      </c>
      <c r="K208" s="15">
        <v>0.2171602349866017</v>
      </c>
      <c r="L208" s="15">
        <v>9.9742326968365198</v>
      </c>
      <c r="M208" s="15">
        <v>2.3175624051242458</v>
      </c>
      <c r="N208" s="15">
        <v>5.8883072278477888</v>
      </c>
      <c r="O208" s="15">
        <v>4.7350277626432034</v>
      </c>
      <c r="P208" s="17"/>
      <c r="Q208" s="46">
        <v>4.9517907692211081</v>
      </c>
      <c r="R208" s="13">
        <v>6.9888808062449366</v>
      </c>
      <c r="S208" s="13">
        <v>5.0626380840445036</v>
      </c>
      <c r="T208" s="13">
        <v>3.4420117213899126</v>
      </c>
      <c r="U208" s="13">
        <v>4.313632465205079</v>
      </c>
    </row>
    <row r="209" spans="1:21" s="4" customFormat="1" ht="15.75" x14ac:dyDescent="0.25">
      <c r="A209"/>
      <c r="B209" s="9">
        <f t="shared" si="8"/>
        <v>2020</v>
      </c>
      <c r="C209" s="10">
        <v>44136</v>
      </c>
      <c r="D209" s="15">
        <v>5.6027895275204234</v>
      </c>
      <c r="E209" s="15">
        <v>6.3803099579154701</v>
      </c>
      <c r="F209" s="15">
        <v>9.9684195415362762</v>
      </c>
      <c r="G209" s="15">
        <v>8.5912375965312897</v>
      </c>
      <c r="H209" s="15">
        <v>6.4767573755678214</v>
      </c>
      <c r="I209" s="15">
        <v>0.51770485968200231</v>
      </c>
      <c r="J209" s="15">
        <v>1.507701018720875E-2</v>
      </c>
      <c r="K209" s="15">
        <v>0.2754484380475879</v>
      </c>
      <c r="L209" s="15">
        <v>9.9120782594016905</v>
      </c>
      <c r="M209" s="15">
        <v>1.9858392210661957</v>
      </c>
      <c r="N209" s="15">
        <v>6.4689572525902843</v>
      </c>
      <c r="O209" s="15">
        <v>4.6447748725416806</v>
      </c>
      <c r="P209" s="17"/>
      <c r="Q209" s="46">
        <v>5.0699494927156605</v>
      </c>
      <c r="R209" s="13">
        <v>7.3171730089907241</v>
      </c>
      <c r="S209" s="13">
        <v>5.1952332772603711</v>
      </c>
      <c r="T209" s="13">
        <v>3.400867902545496</v>
      </c>
      <c r="U209" s="13">
        <v>4.3665237820660536</v>
      </c>
    </row>
    <row r="210" spans="1:21" s="4" customFormat="1" ht="15.75" x14ac:dyDescent="0.25">
      <c r="A210"/>
      <c r="B210" s="6">
        <f t="shared" si="8"/>
        <v>2020</v>
      </c>
      <c r="C210" s="7">
        <v>44166</v>
      </c>
      <c r="D210" s="15">
        <v>5.5703802658480406</v>
      </c>
      <c r="E210" s="15">
        <v>6.8338967530381591</v>
      </c>
      <c r="F210" s="15">
        <v>9.8453039587930178</v>
      </c>
      <c r="G210" s="15">
        <v>8.7040765866313059</v>
      </c>
      <c r="H210" s="15">
        <v>6.501083542188959</v>
      </c>
      <c r="I210" s="15">
        <v>0.79726354173327141</v>
      </c>
      <c r="J210" s="15">
        <v>0</v>
      </c>
      <c r="K210" s="15">
        <v>0.27107641705987329</v>
      </c>
      <c r="L210" s="15">
        <v>9.7840205043115898</v>
      </c>
      <c r="M210" s="15">
        <v>1.6780869896476265</v>
      </c>
      <c r="N210" s="15">
        <v>6.8953725043639924</v>
      </c>
      <c r="O210" s="15">
        <v>4.5446115052670573</v>
      </c>
      <c r="P210" s="17"/>
      <c r="Q210" s="46">
        <v>5.1187643807402408</v>
      </c>
      <c r="R210" s="13">
        <v>7.4165269925597386</v>
      </c>
      <c r="S210" s="13">
        <v>5.3341412235178458</v>
      </c>
      <c r="T210" s="13">
        <v>3.3516989737904876</v>
      </c>
      <c r="U210" s="13">
        <v>4.3726903330928915</v>
      </c>
    </row>
    <row r="211" spans="1:21" s="4" customFormat="1" ht="16.5" customHeight="1" x14ac:dyDescent="0.25">
      <c r="A211" s="1"/>
      <c r="B211" s="6">
        <f t="shared" ref="B211:B213" si="9">YEAR(C211)</f>
        <v>2021</v>
      </c>
      <c r="C211" s="7">
        <v>44197</v>
      </c>
      <c r="D211" s="15">
        <v>5.3707780571443848</v>
      </c>
      <c r="E211" s="15">
        <v>7.0050414825752529</v>
      </c>
      <c r="F211" s="15">
        <v>9.5804623130397051</v>
      </c>
      <c r="G211" s="15">
        <v>8.8571183932256385</v>
      </c>
      <c r="H211" s="15">
        <v>6.5241776125793729</v>
      </c>
      <c r="I211" s="15">
        <v>1.178144084935778</v>
      </c>
      <c r="J211" s="15">
        <v>6.9026266113471457E-2</v>
      </c>
      <c r="K211" s="15">
        <v>0.1942742955125179</v>
      </c>
      <c r="L211" s="15">
        <v>9.5511302689529582</v>
      </c>
      <c r="M211" s="15">
        <v>1.3689815257809133</v>
      </c>
      <c r="N211" s="15">
        <v>7.2185746534351232</v>
      </c>
      <c r="O211" s="15">
        <v>4.4633367299146265</v>
      </c>
      <c r="P211" s="17"/>
      <c r="Q211" s="46">
        <v>5.1150871402674793</v>
      </c>
      <c r="R211" s="13">
        <v>7.3187606175864479</v>
      </c>
      <c r="S211" s="13">
        <v>5.5198133635802629</v>
      </c>
      <c r="T211" s="13">
        <v>3.271476943526316</v>
      </c>
      <c r="U211" s="13">
        <v>4.3502976363768875</v>
      </c>
    </row>
    <row r="212" spans="1:21" s="4" customFormat="1" ht="15.75" x14ac:dyDescent="0.25">
      <c r="A212" s="1"/>
      <c r="B212" s="9">
        <f t="shared" si="9"/>
        <v>2021</v>
      </c>
      <c r="C212" s="10">
        <v>44228</v>
      </c>
      <c r="D212" s="15">
        <v>5.1283351696716934</v>
      </c>
      <c r="E212" s="15">
        <v>6.9604625653971333</v>
      </c>
      <c r="F212" s="15">
        <v>9.1849718629080819</v>
      </c>
      <c r="G212" s="15">
        <v>9.0481388183962324</v>
      </c>
      <c r="H212" s="15">
        <v>6.7225297197405567</v>
      </c>
      <c r="I212" s="15">
        <v>1.6679230355233889</v>
      </c>
      <c r="J212" s="15">
        <v>0.20226781762753121</v>
      </c>
      <c r="K212" s="15">
        <v>8.0687584310213778E-2</v>
      </c>
      <c r="L212" s="15">
        <v>9.2200895795576301</v>
      </c>
      <c r="M212" s="15">
        <v>1.0401794805280735</v>
      </c>
      <c r="N212" s="15">
        <v>7.4692955631220705</v>
      </c>
      <c r="O212" s="15">
        <v>4.3967668846286747</v>
      </c>
      <c r="P212" s="17"/>
      <c r="Q212" s="46">
        <v>5.0934706734509403</v>
      </c>
      <c r="R212" s="13">
        <v>7.0912565326589698</v>
      </c>
      <c r="S212" s="13">
        <v>5.8128638578867262</v>
      </c>
      <c r="T212" s="13">
        <v>3.1676816604984581</v>
      </c>
      <c r="U212" s="13">
        <v>4.3020806427596066</v>
      </c>
    </row>
    <row r="213" spans="1:21" s="4" customFormat="1" ht="15.75" x14ac:dyDescent="0.25">
      <c r="A213" s="1"/>
      <c r="B213" s="6">
        <f t="shared" si="9"/>
        <v>2021</v>
      </c>
      <c r="C213" s="7">
        <v>44256</v>
      </c>
      <c r="D213" s="15">
        <v>4.9753238380767941</v>
      </c>
      <c r="E213" s="15">
        <v>6.7760259825810181</v>
      </c>
      <c r="F213" s="15">
        <v>8.6756060000897133</v>
      </c>
      <c r="G213" s="15">
        <v>9.2605792362556478</v>
      </c>
      <c r="H213" s="15">
        <v>7.0684742924693778</v>
      </c>
      <c r="I213" s="15">
        <v>2.2466918198061774</v>
      </c>
      <c r="J213" s="15">
        <v>0.38290019156333061</v>
      </c>
      <c r="K213" s="15">
        <v>0</v>
      </c>
      <c r="L213" s="15">
        <v>8.8016709731915057</v>
      </c>
      <c r="M213" s="15">
        <v>0.74118567751626496</v>
      </c>
      <c r="N213" s="15">
        <v>7.6021232279287618</v>
      </c>
      <c r="O213" s="15">
        <v>4.3416522648172764</v>
      </c>
      <c r="P213" s="17"/>
      <c r="Q213" s="46">
        <v>5.0726861253579889</v>
      </c>
      <c r="R213" s="13">
        <v>6.8089852735825076</v>
      </c>
      <c r="S213" s="13">
        <v>6.1919151161770678</v>
      </c>
      <c r="T213" s="13">
        <v>3.0615237215849453</v>
      </c>
      <c r="U213" s="13">
        <v>4.2283203900874335</v>
      </c>
    </row>
    <row r="214" spans="1:21" s="4" customFormat="1" ht="16.5" customHeight="1" x14ac:dyDescent="0.25">
      <c r="A214" s="1"/>
      <c r="B214" s="6">
        <f t="shared" ref="B214:B216" si="10">YEAR(C214)</f>
        <v>2021</v>
      </c>
      <c r="C214" s="7">
        <v>44287</v>
      </c>
      <c r="D214" s="15">
        <v>5.0558316640020893</v>
      </c>
      <c r="E214" s="15">
        <v>6.6381961893038453</v>
      </c>
      <c r="F214" s="15">
        <v>8.0949521777808222</v>
      </c>
      <c r="G214" s="15">
        <v>9.4448034144106678</v>
      </c>
      <c r="H214" s="15">
        <v>7.4049207652464943</v>
      </c>
      <c r="I214" s="15">
        <v>2.863065296557878</v>
      </c>
      <c r="J214" s="15">
        <v>0.60931946004046988</v>
      </c>
      <c r="K214" s="15">
        <v>2.6094783495650199E-3</v>
      </c>
      <c r="L214" s="15">
        <v>8.3267406922017067</v>
      </c>
      <c r="M214" s="15">
        <v>0.45095696168850069</v>
      </c>
      <c r="N214" s="15">
        <v>7.5988461352352186</v>
      </c>
      <c r="O214" s="15">
        <v>4.2921684657344406</v>
      </c>
      <c r="P214" s="17"/>
      <c r="Q214" s="46">
        <v>5.0652008917126414</v>
      </c>
      <c r="R214" s="13">
        <v>6.5963266770289195</v>
      </c>
      <c r="S214" s="13">
        <v>6.5709298254050132</v>
      </c>
      <c r="T214" s="13">
        <v>2.9795565435305806</v>
      </c>
      <c r="U214" s="13">
        <v>4.1139905208860528</v>
      </c>
    </row>
    <row r="215" spans="1:21" s="4" customFormat="1" ht="15.75" x14ac:dyDescent="0.25">
      <c r="A215" s="1"/>
      <c r="B215" s="9">
        <f t="shared" si="10"/>
        <v>2021</v>
      </c>
      <c r="C215" s="10">
        <v>44317</v>
      </c>
      <c r="D215" s="15">
        <v>5.343800831132377</v>
      </c>
      <c r="E215" s="15">
        <v>6.567361903957484</v>
      </c>
      <c r="F215" s="15">
        <v>7.4635076252119195</v>
      </c>
      <c r="G215" s="15">
        <v>9.5253175270444821</v>
      </c>
      <c r="H215" s="15">
        <v>7.6887531523275401</v>
      </c>
      <c r="I215" s="15">
        <v>3.4929474203282469</v>
      </c>
      <c r="J215" s="15">
        <v>0.9032579872868336</v>
      </c>
      <c r="K215" s="15">
        <v>0.1051962198592081</v>
      </c>
      <c r="L215" s="15">
        <v>7.8105338169835559</v>
      </c>
      <c r="M215" s="15">
        <v>0.1733545080192741</v>
      </c>
      <c r="N215" s="15">
        <v>7.4661144686915488</v>
      </c>
      <c r="O215" s="15">
        <v>4.2306508693252241</v>
      </c>
      <c r="P215" s="17"/>
      <c r="Q215" s="46">
        <v>5.0642330275139749</v>
      </c>
      <c r="R215" s="13">
        <v>6.4582234534339262</v>
      </c>
      <c r="S215" s="13">
        <v>6.9023393665667561</v>
      </c>
      <c r="T215" s="13">
        <v>2.9396626747098655</v>
      </c>
      <c r="U215" s="13">
        <v>3.956706615345349</v>
      </c>
    </row>
    <row r="216" spans="1:21" s="4" customFormat="1" ht="15.75" x14ac:dyDescent="0.25">
      <c r="A216" s="1"/>
      <c r="B216" s="6">
        <f t="shared" si="10"/>
        <v>2021</v>
      </c>
      <c r="C216" s="7">
        <v>44348</v>
      </c>
      <c r="D216" s="15">
        <v>5.7117809834739974</v>
      </c>
      <c r="E216" s="15">
        <v>6.5303963215546847</v>
      </c>
      <c r="F216" s="15">
        <v>6.7683155640017736</v>
      </c>
      <c r="G216" s="15">
        <v>9.4473892184473556</v>
      </c>
      <c r="H216" s="15">
        <v>7.8651376798809904</v>
      </c>
      <c r="I216" s="15">
        <v>4.1382152970115884</v>
      </c>
      <c r="J216" s="15">
        <v>1.2791952637304271</v>
      </c>
      <c r="K216" s="15">
        <v>0.30160321533149914</v>
      </c>
      <c r="L216" s="15">
        <v>7.2447898631873189</v>
      </c>
      <c r="M216" s="15">
        <v>0</v>
      </c>
      <c r="N216" s="15">
        <v>7.2927323733596072</v>
      </c>
      <c r="O216" s="15">
        <v>4.1444036589374376</v>
      </c>
      <c r="P216" s="17"/>
      <c r="Q216" s="46">
        <v>5.0603299532430563</v>
      </c>
      <c r="R216" s="13">
        <v>6.3368309563434861</v>
      </c>
      <c r="S216" s="13">
        <v>7.1502473984466448</v>
      </c>
      <c r="T216" s="13">
        <v>2.9418627807497484</v>
      </c>
      <c r="U216" s="13">
        <v>3.8123786774323478</v>
      </c>
    </row>
    <row r="217" spans="1:21" s="4" customFormat="1" ht="16.5" customHeight="1" x14ac:dyDescent="0.25">
      <c r="A217" s="1"/>
      <c r="B217" s="6">
        <f t="shared" ref="B217:B219" si="11">YEAR(C217)</f>
        <v>2021</v>
      </c>
      <c r="C217" s="7">
        <v>44378</v>
      </c>
      <c r="D217" s="15">
        <v>6.0131202651838347</v>
      </c>
      <c r="E217" s="15">
        <v>6.5151242734174142</v>
      </c>
      <c r="F217" s="15">
        <v>6.0018839044142061</v>
      </c>
      <c r="G217" s="15">
        <v>9.1855378682135687</v>
      </c>
      <c r="H217" s="15">
        <v>7.9193931760919476</v>
      </c>
      <c r="I217" s="15">
        <v>4.8012433316362282</v>
      </c>
      <c r="J217" s="15">
        <v>1.7224951457837312</v>
      </c>
      <c r="K217" s="15">
        <v>0.5303780705585196</v>
      </c>
      <c r="L217" s="15">
        <v>6.6264864102047643</v>
      </c>
      <c r="M217" s="15">
        <v>4.112010995959503E-2</v>
      </c>
      <c r="N217" s="15">
        <v>7.1501206663317687</v>
      </c>
      <c r="O217" s="15">
        <v>4.0175209123071234</v>
      </c>
      <c r="P217" s="17"/>
      <c r="Q217" s="46">
        <v>5.0437020111752249</v>
      </c>
      <c r="R217" s="13">
        <v>6.1767094810051519</v>
      </c>
      <c r="S217" s="13">
        <v>7.3020581253139154</v>
      </c>
      <c r="T217" s="13">
        <v>2.9597865421823379</v>
      </c>
      <c r="U217" s="13">
        <v>3.736253896199496</v>
      </c>
    </row>
    <row r="218" spans="1:21" s="4" customFormat="1" ht="15.75" x14ac:dyDescent="0.25">
      <c r="A218" s="1"/>
      <c r="B218" s="9">
        <f t="shared" si="11"/>
        <v>2021</v>
      </c>
      <c r="C218" s="10">
        <v>44409</v>
      </c>
      <c r="D218" s="15">
        <v>6.1448592511294713</v>
      </c>
      <c r="E218" s="15">
        <v>6.5327598514285281</v>
      </c>
      <c r="F218" s="15">
        <v>5.1685398423667808</v>
      </c>
      <c r="G218" s="15">
        <v>8.7290039308476839</v>
      </c>
      <c r="H218" s="15">
        <v>7.8440338075457223</v>
      </c>
      <c r="I218" s="15">
        <v>5.4801306427313223</v>
      </c>
      <c r="J218" s="15">
        <v>2.1986876502596449</v>
      </c>
      <c r="K218" s="15">
        <v>0.74862825128402943</v>
      </c>
      <c r="L218" s="15">
        <v>5.9614194766169479</v>
      </c>
      <c r="M218" s="15">
        <v>0.3282685563036542</v>
      </c>
      <c r="N218" s="15">
        <v>7.1155021306675312</v>
      </c>
      <c r="O218" s="15">
        <v>3.8471493614946239</v>
      </c>
      <c r="P218" s="17"/>
      <c r="Q218" s="46">
        <v>5.0082485627229945</v>
      </c>
      <c r="R218" s="13">
        <v>5.9487196483082601</v>
      </c>
      <c r="S218" s="13">
        <v>7.3510561270415762</v>
      </c>
      <c r="T218" s="13">
        <v>2.9695784593868737</v>
      </c>
      <c r="U218" s="13">
        <v>3.7636400161552697</v>
      </c>
    </row>
    <row r="219" spans="1:21" s="4" customFormat="1" ht="15.75" x14ac:dyDescent="0.25">
      <c r="A219" s="1"/>
      <c r="B219" s="6">
        <f t="shared" si="11"/>
        <v>2021</v>
      </c>
      <c r="C219" s="7">
        <v>44440</v>
      </c>
      <c r="D219" s="15">
        <v>6.0890109146240325</v>
      </c>
      <c r="E219" s="15">
        <v>6.5974106400899579</v>
      </c>
      <c r="F219" s="15">
        <v>4.299191878407747</v>
      </c>
      <c r="G219" s="15">
        <v>8.0788173841076745</v>
      </c>
      <c r="H219" s="15">
        <v>7.5839705529484238</v>
      </c>
      <c r="I219" s="15">
        <v>6.1458601410381046</v>
      </c>
      <c r="J219" s="15">
        <v>2.6682636426340895</v>
      </c>
      <c r="K219" s="15">
        <v>0.94144323777417493</v>
      </c>
      <c r="L219" s="15">
        <v>5.2742992115830507</v>
      </c>
      <c r="M219" s="15">
        <v>0.82930101238607601</v>
      </c>
      <c r="N219" s="15">
        <v>7.2567186387079481</v>
      </c>
      <c r="O219" s="15">
        <v>3.6423118510663461</v>
      </c>
      <c r="P219" s="17"/>
      <c r="Q219" s="46">
        <v>4.9505499254473024</v>
      </c>
      <c r="R219" s="13">
        <v>5.6618711443739125</v>
      </c>
      <c r="S219" s="13">
        <v>7.269549359364734</v>
      </c>
      <c r="T219" s="13">
        <v>2.961335363997105</v>
      </c>
      <c r="U219" s="13">
        <v>3.9094438340534565</v>
      </c>
    </row>
    <row r="220" spans="1:21" s="4" customFormat="1" ht="16.5" customHeight="1" x14ac:dyDescent="0.25">
      <c r="A220" s="1"/>
      <c r="B220" s="6">
        <f t="shared" ref="B220:B222" si="12">YEAR(C220)</f>
        <v>2021</v>
      </c>
      <c r="C220" s="7">
        <v>44470</v>
      </c>
      <c r="D220" s="15">
        <v>5.8992499505945108</v>
      </c>
      <c r="E220" s="15">
        <v>6.7275211191472604</v>
      </c>
      <c r="F220" s="15">
        <v>3.4281512859331813</v>
      </c>
      <c r="G220" s="15">
        <v>7.2593220525038449</v>
      </c>
      <c r="H220" s="15">
        <v>7.1589295145936607</v>
      </c>
      <c r="I220" s="15">
        <v>6.7609033530404874</v>
      </c>
      <c r="J220" s="15">
        <v>3.1086228635454067</v>
      </c>
      <c r="K220" s="15">
        <v>1.1182176896657976</v>
      </c>
      <c r="L220" s="15">
        <v>4.5917587515356493</v>
      </c>
      <c r="M220" s="15">
        <v>1.5091691769536408</v>
      </c>
      <c r="N220" s="15">
        <v>7.6407776410688477</v>
      </c>
      <c r="O220" s="15">
        <v>3.4280143089324566</v>
      </c>
      <c r="P220" s="17"/>
      <c r="Q220" s="46">
        <v>4.8858864756262284</v>
      </c>
      <c r="R220" s="13">
        <v>5.3516407852249843</v>
      </c>
      <c r="S220" s="13">
        <v>7.0597183067126643</v>
      </c>
      <c r="T220" s="13">
        <v>2.9395331015822848</v>
      </c>
      <c r="U220" s="13">
        <v>4.1926537089849818</v>
      </c>
    </row>
    <row r="221" spans="1:21" s="4" customFormat="1" ht="15.75" x14ac:dyDescent="0.25">
      <c r="A221" s="1"/>
      <c r="B221" s="9">
        <f t="shared" si="12"/>
        <v>2021</v>
      </c>
      <c r="C221" s="10">
        <v>44501</v>
      </c>
      <c r="D221" s="15">
        <v>5.6314150026453316</v>
      </c>
      <c r="E221" s="15">
        <v>6.9161522449952573</v>
      </c>
      <c r="F221" s="15">
        <v>2.639700341493195</v>
      </c>
      <c r="G221" s="15">
        <v>6.3204486921690384</v>
      </c>
      <c r="H221" s="15">
        <v>6.6484775314379938</v>
      </c>
      <c r="I221" s="15">
        <v>7.2641677590198936</v>
      </c>
      <c r="J221" s="15">
        <v>3.5231370294583559</v>
      </c>
      <c r="K221" s="15">
        <v>1.3257767809336585</v>
      </c>
      <c r="L221" s="15">
        <v>3.9779012314155624</v>
      </c>
      <c r="M221" s="15">
        <v>2.313404394892705</v>
      </c>
      <c r="N221" s="15">
        <v>8.3081674491640243</v>
      </c>
      <c r="O221" s="15">
        <v>3.2302315156828394</v>
      </c>
      <c r="P221" s="17"/>
      <c r="Q221" s="46">
        <v>4.8415816644423213</v>
      </c>
      <c r="R221" s="13">
        <v>5.0624225297112622</v>
      </c>
      <c r="S221" s="13">
        <v>6.7443646608756422</v>
      </c>
      <c r="T221" s="13">
        <v>2.9422716806025258</v>
      </c>
      <c r="U221" s="13">
        <v>4.6172677865798564</v>
      </c>
    </row>
    <row r="222" spans="1:21" s="4" customFormat="1" ht="15.75" x14ac:dyDescent="0.25">
      <c r="A222" s="1"/>
      <c r="B222" s="6">
        <f t="shared" si="12"/>
        <v>2021</v>
      </c>
      <c r="C222" s="7">
        <v>44531</v>
      </c>
      <c r="D222" s="15">
        <v>5.3687973998403642</v>
      </c>
      <c r="E222" s="15">
        <v>7.1228288252295453</v>
      </c>
      <c r="F222" s="15">
        <v>2.0156065199974398</v>
      </c>
      <c r="G222" s="15">
        <v>5.3477474493483657</v>
      </c>
      <c r="H222" s="15">
        <v>6.109558568654446</v>
      </c>
      <c r="I222" s="15">
        <v>7.5894025337649929</v>
      </c>
      <c r="J222" s="15">
        <v>3.9271335649676775</v>
      </c>
      <c r="K222" s="15">
        <v>1.6122701250183273</v>
      </c>
      <c r="L222" s="15">
        <v>3.4951245832917408</v>
      </c>
      <c r="M222" s="15">
        <v>3.1907263727742672</v>
      </c>
      <c r="N222" s="15">
        <v>9.1493694119807429</v>
      </c>
      <c r="O222" s="15">
        <v>3.0570486796776439</v>
      </c>
      <c r="P222" s="17"/>
      <c r="Q222" s="46">
        <v>4.8321345028787954</v>
      </c>
      <c r="R222" s="13">
        <v>4.8357442483557831</v>
      </c>
      <c r="S222" s="13">
        <v>6.3489028505892682</v>
      </c>
      <c r="T222" s="13">
        <v>3.0115094244259151</v>
      </c>
      <c r="U222" s="13">
        <v>5.132381488144218</v>
      </c>
    </row>
    <row r="223" spans="1:21" s="4" customFormat="1" ht="16.5" customHeight="1" x14ac:dyDescent="0.25">
      <c r="A223" s="1"/>
      <c r="B223" s="6">
        <f t="shared" ref="B223:B225" si="13">YEAR(C223)</f>
        <v>2022</v>
      </c>
      <c r="C223" s="7">
        <v>44562</v>
      </c>
      <c r="D223" s="15">
        <v>5.1807084846170621</v>
      </c>
      <c r="E223" s="15">
        <v>7.3557667055658547</v>
      </c>
      <c r="F223" s="15">
        <v>1.5372062875223436</v>
      </c>
      <c r="G223" s="15">
        <v>4.4819329023454255</v>
      </c>
      <c r="H223" s="15">
        <v>5.6310675723702381</v>
      </c>
      <c r="I223" s="15">
        <v>7.7973937956255597</v>
      </c>
      <c r="J223" s="15">
        <v>4.3422436477609789</v>
      </c>
      <c r="K223" s="15">
        <v>2.0030843963162814</v>
      </c>
      <c r="L223" s="15">
        <v>3.1300346112158035</v>
      </c>
      <c r="M223" s="15">
        <v>4.0359777173873752</v>
      </c>
      <c r="N223" s="15">
        <v>9.8664697238392502</v>
      </c>
      <c r="O223" s="15">
        <v>2.9023256502243058</v>
      </c>
      <c r="P223" s="17"/>
      <c r="Q223" s="46">
        <v>4.8553509578992067</v>
      </c>
      <c r="R223" s="13">
        <v>4.691227159235086</v>
      </c>
      <c r="S223" s="13">
        <v>5.9701314234470741</v>
      </c>
      <c r="T223" s="13">
        <v>3.1584542184310216</v>
      </c>
      <c r="U223" s="13">
        <v>5.601591030483644</v>
      </c>
    </row>
    <row r="224" spans="1:21" s="4" customFormat="1" ht="15.75" x14ac:dyDescent="0.25">
      <c r="A224" s="1"/>
      <c r="B224" s="9">
        <f t="shared" si="13"/>
        <v>2022</v>
      </c>
      <c r="C224" s="10">
        <v>44593</v>
      </c>
      <c r="D224" s="15">
        <v>5.1274936525526851</v>
      </c>
      <c r="E224" s="15">
        <v>7.657474179467286</v>
      </c>
      <c r="F224" s="15">
        <v>1.1873366752168353</v>
      </c>
      <c r="G224" s="15">
        <v>3.7351721064483714</v>
      </c>
      <c r="H224" s="15">
        <v>5.3488935342616042</v>
      </c>
      <c r="I224" s="15">
        <v>7.9226489674854337</v>
      </c>
      <c r="J224" s="15">
        <v>4.7915747601981318</v>
      </c>
      <c r="K224" s="15">
        <v>2.4845908958487999</v>
      </c>
      <c r="L224" s="15">
        <v>2.8691543010605058</v>
      </c>
      <c r="M224" s="15">
        <v>4.7825661033980111</v>
      </c>
      <c r="N224" s="15">
        <v>10</v>
      </c>
      <c r="O224" s="15">
        <v>2.7587567530183117</v>
      </c>
      <c r="P224" s="17"/>
      <c r="Q224" s="46">
        <v>4.8888051607463305</v>
      </c>
      <c r="R224" s="13">
        <v>4.6574348357456019</v>
      </c>
      <c r="S224" s="13">
        <v>5.66890486939847</v>
      </c>
      <c r="T224" s="13">
        <v>3.3817733190358124</v>
      </c>
      <c r="U224" s="13">
        <v>5.8471076188054409</v>
      </c>
    </row>
    <row r="225" spans="1:21" s="4" customFormat="1" ht="15.75" x14ac:dyDescent="0.25">
      <c r="A225" s="1"/>
      <c r="B225" s="6">
        <f t="shared" si="13"/>
        <v>2022</v>
      </c>
      <c r="C225" s="7">
        <v>44621</v>
      </c>
      <c r="D225" s="15">
        <v>5.2235207194431243</v>
      </c>
      <c r="E225" s="15">
        <v>8.0035494647059764</v>
      </c>
      <c r="F225" s="15">
        <v>0.93142248064353028</v>
      </c>
      <c r="G225" s="15">
        <v>2.935802892261095</v>
      </c>
      <c r="H225" s="15">
        <v>5.2707650657547847</v>
      </c>
      <c r="I225" s="15">
        <v>7.9470883979065565</v>
      </c>
      <c r="J225" s="15">
        <v>5.2843070935595922</v>
      </c>
      <c r="K225" s="15">
        <v>3.0367581469708016</v>
      </c>
      <c r="L225" s="15">
        <v>2.6848655585069903</v>
      </c>
      <c r="M225" s="15">
        <v>5.3313495458282425</v>
      </c>
      <c r="N225" s="15">
        <v>9.4345838636541384</v>
      </c>
      <c r="O225" s="15">
        <v>2.6447362187209027</v>
      </c>
      <c r="P225" s="17"/>
      <c r="Q225" s="46">
        <v>4.8940624539963116</v>
      </c>
      <c r="R225" s="13">
        <v>4.7194975549308769</v>
      </c>
      <c r="S225" s="13">
        <v>5.3845521186408121</v>
      </c>
      <c r="T225" s="13">
        <v>3.6686435996791285</v>
      </c>
      <c r="U225" s="13">
        <v>5.8035565427344276</v>
      </c>
    </row>
    <row r="226" spans="1:21" ht="15.75" x14ac:dyDescent="0.25">
      <c r="B226" s="6">
        <f t="shared" ref="B226:B228" si="14">YEAR(C226)</f>
        <v>2022</v>
      </c>
      <c r="C226" s="10">
        <v>44652</v>
      </c>
      <c r="D226" s="15">
        <v>5.4551920848347439</v>
      </c>
      <c r="E226" s="15">
        <v>8.3527737956177006</v>
      </c>
      <c r="F226" s="15">
        <v>0.74610304146130701</v>
      </c>
      <c r="G226" s="15">
        <v>2.1466112094221605</v>
      </c>
      <c r="H226" s="15">
        <v>5.289999871650009</v>
      </c>
      <c r="I226" s="15">
        <v>7.8973232397112643</v>
      </c>
      <c r="J226" s="15">
        <v>5.8058473919005147</v>
      </c>
      <c r="K226" s="15">
        <v>3.6212135569832715</v>
      </c>
      <c r="L226" s="15">
        <v>2.5568052115264512</v>
      </c>
      <c r="M226" s="15">
        <v>5.5984470822670875</v>
      </c>
      <c r="N226" s="15">
        <v>8.3829855231378385</v>
      </c>
      <c r="O226" s="15">
        <v>2.6011935295916633</v>
      </c>
      <c r="P226" s="17"/>
      <c r="Q226" s="46">
        <v>4.8712079615086674</v>
      </c>
      <c r="R226" s="13">
        <v>4.8513563073045836</v>
      </c>
      <c r="S226" s="13">
        <v>5.1113114402611446</v>
      </c>
      <c r="T226" s="13">
        <v>3.9946220534700791</v>
      </c>
      <c r="U226" s="13">
        <v>5.5275420449988628</v>
      </c>
    </row>
    <row r="227" spans="1:21" ht="15.75" x14ac:dyDescent="0.25">
      <c r="B227" s="9">
        <f t="shared" si="14"/>
        <v>2022</v>
      </c>
      <c r="C227" s="7">
        <v>44682</v>
      </c>
      <c r="D227" s="15">
        <v>5.759520215256603</v>
      </c>
      <c r="E227" s="15">
        <v>8.6965604340582487</v>
      </c>
      <c r="F227" s="15">
        <v>0.6018935978983011</v>
      </c>
      <c r="G227" s="15">
        <v>1.4101463789638387</v>
      </c>
      <c r="H227" s="15">
        <v>5.4193298408806729</v>
      </c>
      <c r="I227" s="15">
        <v>7.8086879308699606</v>
      </c>
      <c r="J227" s="15">
        <v>6.3232468377127677</v>
      </c>
      <c r="K227" s="15">
        <v>4.2256989647855487</v>
      </c>
      <c r="L227" s="15">
        <v>2.4592368791247221</v>
      </c>
      <c r="M227" s="15">
        <v>5.5929153945773269</v>
      </c>
      <c r="N227" s="15">
        <v>7.2894748312305797</v>
      </c>
      <c r="O227" s="15">
        <v>2.6589778940834612</v>
      </c>
      <c r="P227" s="17"/>
      <c r="Q227" s="46">
        <v>4.8538074332868364</v>
      </c>
      <c r="R227" s="13">
        <v>5.0193247490710506</v>
      </c>
      <c r="S227" s="13">
        <v>4.8793880502381581</v>
      </c>
      <c r="T227" s="13">
        <v>4.3360608938743459</v>
      </c>
      <c r="U227" s="13">
        <v>5.1804560399637891</v>
      </c>
    </row>
    <row r="228" spans="1:21" ht="15.75" x14ac:dyDescent="0.25">
      <c r="B228" s="6">
        <f t="shared" si="14"/>
        <v>2022</v>
      </c>
      <c r="C228" s="10">
        <v>44713</v>
      </c>
      <c r="D228" s="15">
        <v>6.0667493264850272</v>
      </c>
      <c r="E228" s="15">
        <v>9.0038439398173935</v>
      </c>
      <c r="F228" s="15">
        <v>0.48052816956801025</v>
      </c>
      <c r="G228" s="15">
        <v>0.82779731672540602</v>
      </c>
      <c r="H228" s="15">
        <v>5.5598820901717616</v>
      </c>
      <c r="I228" s="15">
        <v>7.7027444579105477</v>
      </c>
      <c r="J228" s="15">
        <v>6.7899653398320634</v>
      </c>
      <c r="K228" s="15">
        <v>4.8774388728374811</v>
      </c>
      <c r="L228" s="15">
        <v>2.3751224342409847</v>
      </c>
      <c r="M228" s="15">
        <v>5.3675312451882418</v>
      </c>
      <c r="N228" s="15">
        <v>6.3561359660965309</v>
      </c>
      <c r="O228" s="15">
        <v>2.8305054110401127</v>
      </c>
      <c r="P228" s="17"/>
      <c r="Q228" s="46">
        <v>4.8531870474927965</v>
      </c>
      <c r="R228" s="13">
        <v>5.1837071452901435</v>
      </c>
      <c r="S228" s="13">
        <v>4.6968079549359052</v>
      </c>
      <c r="T228" s="13">
        <v>4.6808422156368437</v>
      </c>
      <c r="U228" s="13">
        <v>4.8513908741082954</v>
      </c>
    </row>
    <row r="229" spans="1:21" s="1" customFormat="1" ht="15.75" x14ac:dyDescent="0.25">
      <c r="B229" s="6">
        <f t="shared" ref="B229:B231" si="15">YEAR(C229)</f>
        <v>2022</v>
      </c>
      <c r="C229" s="10">
        <v>44743</v>
      </c>
      <c r="D229" s="15">
        <v>6.3096491600277744</v>
      </c>
      <c r="E229" s="15">
        <v>9.2003303508657375</v>
      </c>
      <c r="F229" s="15">
        <v>0.38499867966066803</v>
      </c>
      <c r="G229" s="15">
        <v>0.43876223295090661</v>
      </c>
      <c r="H229" s="15">
        <v>5.6197213243188635</v>
      </c>
      <c r="I229" s="15">
        <v>7.5718388691842264</v>
      </c>
      <c r="J229" s="15">
        <v>7.1791752578863282</v>
      </c>
      <c r="K229" s="15">
        <v>5.6022685413519699</v>
      </c>
      <c r="L229" s="15">
        <v>2.3044106034560836</v>
      </c>
      <c r="M229" s="15">
        <v>4.9761050951189638</v>
      </c>
      <c r="N229" s="15">
        <v>5.6007655575562794</v>
      </c>
      <c r="O229" s="15">
        <v>3.110966924896438</v>
      </c>
      <c r="P229" s="17"/>
      <c r="Q229" s="46">
        <v>4.8582493831061866</v>
      </c>
      <c r="R229" s="13">
        <v>5.2983260635180605</v>
      </c>
      <c r="S229" s="13">
        <v>4.5434408088179987</v>
      </c>
      <c r="T229" s="13">
        <v>5.0286181342314604</v>
      </c>
      <c r="U229" s="13">
        <v>4.5626125258572268</v>
      </c>
    </row>
    <row r="230" spans="1:21" s="1" customFormat="1" ht="15.75" x14ac:dyDescent="0.25">
      <c r="B230" s="9">
        <f t="shared" si="15"/>
        <v>2022</v>
      </c>
      <c r="C230" s="7">
        <v>44774</v>
      </c>
      <c r="D230" s="15">
        <v>6.446307310006393</v>
      </c>
      <c r="E230" s="15">
        <v>9.1987992691678997</v>
      </c>
      <c r="F230" s="15">
        <v>0.33733783999566702</v>
      </c>
      <c r="G230" s="15">
        <v>0.28179816161276411</v>
      </c>
      <c r="H230" s="15">
        <v>5.5507629102458065</v>
      </c>
      <c r="I230" s="15">
        <v>7.4191104084494421</v>
      </c>
      <c r="J230" s="15">
        <v>7.491854979974006</v>
      </c>
      <c r="K230" s="15">
        <v>6.4245795919603275</v>
      </c>
      <c r="L230" s="15">
        <v>2.2627613362730052</v>
      </c>
      <c r="M230" s="15">
        <v>4.5256843956553636</v>
      </c>
      <c r="N230" s="15">
        <v>5.0316608361679975</v>
      </c>
      <c r="O230" s="15">
        <v>3.4542893396245971</v>
      </c>
      <c r="P230" s="17"/>
      <c r="Q230" s="46">
        <v>4.8687455315944383</v>
      </c>
      <c r="R230" s="13">
        <v>5.3274814730566531</v>
      </c>
      <c r="S230" s="13">
        <v>4.4172238267693373</v>
      </c>
      <c r="T230" s="13">
        <v>5.3930653027357804</v>
      </c>
      <c r="U230" s="13">
        <v>4.337211523815987</v>
      </c>
    </row>
    <row r="231" spans="1:21" s="1" customFormat="1" ht="15.75" x14ac:dyDescent="0.25">
      <c r="B231" s="6">
        <f t="shared" si="15"/>
        <v>2022</v>
      </c>
      <c r="C231" s="10">
        <v>44805</v>
      </c>
      <c r="D231" s="15">
        <v>6.4229163121497557</v>
      </c>
      <c r="E231" s="15">
        <v>9.0424932853986029</v>
      </c>
      <c r="F231" s="15">
        <v>0.28508242144771589</v>
      </c>
      <c r="G231" s="15">
        <v>0.28267839055741373</v>
      </c>
      <c r="H231" s="15">
        <v>5.3574929983602502</v>
      </c>
      <c r="I231" s="15">
        <v>7.2707815840403338</v>
      </c>
      <c r="J231" s="15">
        <v>7.7400673704113991</v>
      </c>
      <c r="K231" s="15">
        <v>7.3142007306975128</v>
      </c>
      <c r="L231" s="15">
        <v>2.2114023967899605</v>
      </c>
      <c r="M231" s="15">
        <v>4.1056803616917783</v>
      </c>
      <c r="N231" s="15">
        <v>4.6429010077780228</v>
      </c>
      <c r="O231" s="15">
        <v>3.7988939916893765</v>
      </c>
      <c r="P231" s="17"/>
      <c r="Q231" s="46">
        <v>4.8728825709176764</v>
      </c>
      <c r="R231" s="13">
        <v>5.2501640063320245</v>
      </c>
      <c r="S231" s="13">
        <v>4.3036509909859992</v>
      </c>
      <c r="T231" s="13">
        <v>5.7552234992996247</v>
      </c>
      <c r="U231" s="13">
        <v>4.1824917870530589</v>
      </c>
    </row>
    <row r="232" spans="1:21" s="1" customFormat="1" ht="15.75" x14ac:dyDescent="0.25">
      <c r="B232" s="9">
        <f t="shared" ref="B232:B234" si="16">YEAR(C232)</f>
        <v>2022</v>
      </c>
      <c r="C232" s="7">
        <v>44835</v>
      </c>
      <c r="D232" s="15">
        <v>6.2090990003662538</v>
      </c>
      <c r="E232" s="15">
        <v>8.7848906925412464</v>
      </c>
      <c r="F232" s="15">
        <v>0.21008106762134171</v>
      </c>
      <c r="G232" s="15">
        <v>0.3185174585684537</v>
      </c>
      <c r="H232" s="15">
        <v>5.0646547686916144</v>
      </c>
      <c r="I232" s="15">
        <v>7.1435265172727567</v>
      </c>
      <c r="J232" s="15">
        <v>7.938959249641683</v>
      </c>
      <c r="K232" s="15">
        <v>8.2219463870469287</v>
      </c>
      <c r="L232" s="15">
        <v>2.13848059190369</v>
      </c>
      <c r="M232" s="15">
        <v>3.7728565124411508</v>
      </c>
      <c r="N232" s="15">
        <v>4.4443211430512033</v>
      </c>
      <c r="O232" s="15">
        <v>4.0893925777564055</v>
      </c>
      <c r="P232" s="17"/>
      <c r="Q232" s="46">
        <v>4.8613938305752278</v>
      </c>
      <c r="R232" s="13">
        <v>5.0680235868429477</v>
      </c>
      <c r="S232" s="13">
        <v>4.1755662481776081</v>
      </c>
      <c r="T232" s="13">
        <v>6.0997954095307669</v>
      </c>
      <c r="U232" s="13">
        <v>4.1021900777495865</v>
      </c>
    </row>
    <row r="233" spans="1:21" s="1" customFormat="1" ht="15.75" x14ac:dyDescent="0.25">
      <c r="B233" s="6">
        <f t="shared" si="16"/>
        <v>2022</v>
      </c>
      <c r="C233" s="10">
        <v>44866</v>
      </c>
      <c r="D233" s="15">
        <v>5.852686630920231</v>
      </c>
      <c r="E233" s="15">
        <v>8.4827968995091112</v>
      </c>
      <c r="F233" s="15">
        <v>0.10499966704990749</v>
      </c>
      <c r="G233" s="15">
        <v>0.31137630110170256</v>
      </c>
      <c r="H233" s="15">
        <v>4.7279132646614617</v>
      </c>
      <c r="I233" s="15">
        <v>7.0453351771829231</v>
      </c>
      <c r="J233" s="15">
        <v>8.1044521596695933</v>
      </c>
      <c r="K233" s="15">
        <v>9.117563295410525</v>
      </c>
      <c r="L233" s="15">
        <v>2.0407624398102402</v>
      </c>
      <c r="M233" s="15">
        <v>3.5458406810560699</v>
      </c>
      <c r="N233" s="15">
        <v>4.3818739184849864</v>
      </c>
      <c r="O233" s="15">
        <v>4.3038548533515026</v>
      </c>
      <c r="P233" s="17"/>
      <c r="Q233" s="46">
        <v>4.8349546073506877</v>
      </c>
      <c r="R233" s="13">
        <v>4.8134943991597501</v>
      </c>
      <c r="S233" s="13">
        <v>4.0282082476486956</v>
      </c>
      <c r="T233" s="13">
        <v>6.4209259649634527</v>
      </c>
      <c r="U233" s="13">
        <v>4.0771898176308534</v>
      </c>
    </row>
    <row r="234" spans="1:21" s="1" customFormat="1" ht="15.75" x14ac:dyDescent="0.25">
      <c r="B234" s="9">
        <f t="shared" si="16"/>
        <v>2022</v>
      </c>
      <c r="C234" s="7">
        <v>44896</v>
      </c>
      <c r="D234" s="15">
        <v>5.4443465953688106</v>
      </c>
      <c r="E234" s="15">
        <v>8.1824951991174171</v>
      </c>
      <c r="F234" s="15">
        <v>0</v>
      </c>
      <c r="G234" s="15">
        <v>0.27319105937858373</v>
      </c>
      <c r="H234" s="15">
        <v>4.3721475210734493</v>
      </c>
      <c r="I234" s="15">
        <v>6.9508630811636651</v>
      </c>
      <c r="J234" s="15">
        <v>8.2553266386356032</v>
      </c>
      <c r="K234" s="15">
        <v>10</v>
      </c>
      <c r="L234" s="15">
        <v>1.9425411920726241</v>
      </c>
      <c r="M234" s="15">
        <v>3.3692360270325681</v>
      </c>
      <c r="N234" s="15">
        <v>4.3557625497644983</v>
      </c>
      <c r="O234" s="15">
        <v>4.4467724416656562</v>
      </c>
      <c r="P234" s="17"/>
      <c r="Q234" s="46">
        <v>4.7993901921060731</v>
      </c>
      <c r="R234" s="13">
        <v>4.5422805981620762</v>
      </c>
      <c r="S234" s="13">
        <v>3.8654005538718992</v>
      </c>
      <c r="T234" s="13">
        <v>6.7326226102360751</v>
      </c>
      <c r="U234" s="13">
        <v>4.0572570061542406</v>
      </c>
    </row>
  </sheetData>
  <mergeCells count="30">
    <mergeCell ref="A1:C2"/>
    <mergeCell ref="AM3:AP3"/>
    <mergeCell ref="AL3:AL6"/>
    <mergeCell ref="AK3:AK6"/>
    <mergeCell ref="A5:C5"/>
    <mergeCell ref="A6:C6"/>
    <mergeCell ref="W3:AI3"/>
    <mergeCell ref="W4:W6"/>
    <mergeCell ref="R4:R6"/>
    <mergeCell ref="S4:S6"/>
    <mergeCell ref="T4:T6"/>
    <mergeCell ref="U4:U6"/>
    <mergeCell ref="A4:C4"/>
    <mergeCell ref="D4:F4"/>
    <mergeCell ref="G4:I4"/>
    <mergeCell ref="J4:L4"/>
    <mergeCell ref="D3:O3"/>
    <mergeCell ref="X2:AD2"/>
    <mergeCell ref="R3:U3"/>
    <mergeCell ref="Q3:Q6"/>
    <mergeCell ref="I1:O2"/>
    <mergeCell ref="M4:O4"/>
    <mergeCell ref="AM4:AM6"/>
    <mergeCell ref="AN4:AN6"/>
    <mergeCell ref="AO4:AO6"/>
    <mergeCell ref="AP4:AP6"/>
    <mergeCell ref="X4:Z4"/>
    <mergeCell ref="AA4:AC4"/>
    <mergeCell ref="AD4:AF4"/>
    <mergeCell ref="AG4:AI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AR282"/>
  <sheetViews>
    <sheetView showGridLines="0" showRowColHeaders="0" topLeftCell="B1" workbookViewId="0">
      <pane xSplit="2" ySplit="6" topLeftCell="D7" activePane="bottomRight" state="frozen"/>
      <selection sqref="A1:C3"/>
      <selection pane="topRight" sqref="A1:C3"/>
      <selection pane="bottomLeft" sqref="A1:C3"/>
      <selection pane="bottomRight" sqref="A1:C2"/>
    </sheetView>
  </sheetViews>
  <sheetFormatPr defaultColWidth="8.85546875" defaultRowHeight="15" x14ac:dyDescent="0.25"/>
  <cols>
    <col min="1" max="1" width="3.5703125" style="1" bestFit="1" customWidth="1"/>
    <col min="2" max="2" width="9.140625" style="1"/>
    <col min="3" max="3" width="9" style="1" customWidth="1"/>
    <col min="4" max="4" width="12.5703125" style="1" bestFit="1" customWidth="1"/>
    <col min="5" max="5" width="6.28515625" style="1" bestFit="1" customWidth="1"/>
    <col min="6" max="6" width="9.85546875" style="1" bestFit="1" customWidth="1"/>
    <col min="7" max="7" width="7.7109375" style="1" bestFit="1" customWidth="1"/>
    <col min="8" max="8" width="9.7109375" style="1" bestFit="1" customWidth="1"/>
    <col min="9" max="9" width="10.140625" style="1" bestFit="1" customWidth="1"/>
    <col min="10" max="10" width="2" style="1" customWidth="1"/>
    <col min="11" max="11" width="12.85546875" style="1" bestFit="1" customWidth="1"/>
    <col min="12" max="12" width="9.42578125" style="1" bestFit="1" customWidth="1"/>
    <col min="13" max="13" width="10.140625" style="1" bestFit="1" customWidth="1"/>
    <col min="14" max="14" width="9.42578125" style="1" bestFit="1" customWidth="1"/>
    <col min="15" max="15" width="10" style="1" bestFit="1" customWidth="1"/>
    <col min="16" max="16" width="10.42578125" style="1" bestFit="1" customWidth="1"/>
    <col min="17" max="17" width="2" style="1" customWidth="1"/>
    <col min="18" max="18" width="12.5703125" style="1" bestFit="1" customWidth="1"/>
    <col min="19" max="19" width="6.28515625" style="1" bestFit="1" customWidth="1"/>
    <col min="20" max="20" width="9.85546875" style="1" bestFit="1" customWidth="1"/>
    <col min="21" max="21" width="7.7109375" style="1" bestFit="1" customWidth="1"/>
    <col min="22" max="22" width="9.7109375" style="1" bestFit="1" customWidth="1"/>
    <col min="23" max="23" width="10.140625" style="1" bestFit="1" customWidth="1"/>
    <col min="24" max="24" width="1.85546875" style="1" customWidth="1"/>
    <col min="25" max="25" width="12.5703125" style="1" bestFit="1" customWidth="1"/>
    <col min="26" max="26" width="6.28515625" style="1" bestFit="1" customWidth="1"/>
    <col min="27" max="27" width="9.85546875" style="1" bestFit="1" customWidth="1"/>
    <col min="28" max="28" width="7.7109375" style="1" bestFit="1" customWidth="1"/>
    <col min="29" max="29" width="9.7109375" style="1" bestFit="1" customWidth="1"/>
    <col min="30" max="30" width="10.140625" style="1" bestFit="1" customWidth="1"/>
    <col min="31" max="31" width="1.85546875" style="1" customWidth="1"/>
    <col min="32" max="32" width="12.5703125" style="1" bestFit="1" customWidth="1"/>
    <col min="33" max="33" width="6.28515625" style="1" bestFit="1" customWidth="1"/>
    <col min="34" max="34" width="9.85546875" style="1" bestFit="1" customWidth="1"/>
    <col min="35" max="35" width="7.7109375" style="1" bestFit="1" customWidth="1"/>
    <col min="36" max="36" width="9.7109375" style="1" bestFit="1" customWidth="1"/>
    <col min="37" max="37" width="10.140625" style="1" bestFit="1" customWidth="1"/>
    <col min="38" max="38" width="1.85546875" style="1" customWidth="1"/>
    <col min="39" max="39" width="12.5703125" style="1" bestFit="1" customWidth="1"/>
    <col min="40" max="40" width="6.28515625" style="1" bestFit="1" customWidth="1"/>
    <col min="41" max="41" width="9.85546875" style="1" bestFit="1" customWidth="1"/>
    <col min="42" max="42" width="7.7109375" style="1" bestFit="1" customWidth="1"/>
    <col min="43" max="43" width="9.7109375" style="1" bestFit="1" customWidth="1"/>
    <col min="44" max="44" width="10.140625" style="1" bestFit="1" customWidth="1"/>
    <col min="45" max="16384" width="8.85546875" style="1"/>
  </cols>
  <sheetData>
    <row r="1" spans="1:44" s="2" customFormat="1" ht="59.1" customHeight="1" x14ac:dyDescent="0.65">
      <c r="A1" s="139" t="s">
        <v>0</v>
      </c>
      <c r="B1" s="139"/>
      <c r="C1" s="139"/>
      <c r="F1" s="12"/>
      <c r="M1" s="12"/>
      <c r="P1" s="111" t="s">
        <v>80</v>
      </c>
      <c r="Q1" s="111"/>
      <c r="R1" s="111"/>
      <c r="S1" s="111"/>
      <c r="T1" s="111"/>
      <c r="U1" s="111"/>
      <c r="V1" s="111"/>
      <c r="W1" s="111"/>
      <c r="AA1" s="12"/>
      <c r="AH1" s="12"/>
      <c r="AO1" s="12"/>
    </row>
    <row r="2" spans="1:44" s="3" customFormat="1" ht="42.75" customHeight="1" x14ac:dyDescent="0.25">
      <c r="A2" s="139"/>
      <c r="B2" s="139"/>
      <c r="C2" s="139"/>
      <c r="P2" s="111"/>
      <c r="Q2" s="111"/>
      <c r="R2" s="111"/>
      <c r="S2" s="111"/>
      <c r="T2" s="111"/>
      <c r="U2" s="111"/>
      <c r="V2" s="111"/>
      <c r="W2" s="111"/>
    </row>
    <row r="3" spans="1:44" s="51" customFormat="1" ht="27.75" customHeight="1" x14ac:dyDescent="0.25">
      <c r="A3" s="29"/>
      <c r="B3" s="155"/>
      <c r="C3" s="155"/>
      <c r="D3" s="133" t="s">
        <v>48</v>
      </c>
      <c r="E3" s="133"/>
      <c r="F3" s="133"/>
      <c r="G3" s="133"/>
      <c r="H3" s="133"/>
      <c r="I3" s="133"/>
      <c r="K3" s="133" t="s">
        <v>49</v>
      </c>
      <c r="L3" s="133"/>
      <c r="M3" s="133"/>
      <c r="N3" s="133"/>
      <c r="O3" s="133"/>
      <c r="P3" s="133"/>
      <c r="R3" s="133" t="s">
        <v>50</v>
      </c>
      <c r="S3" s="133"/>
      <c r="T3" s="133"/>
      <c r="U3" s="133"/>
      <c r="V3" s="133"/>
      <c r="W3" s="133"/>
      <c r="Y3" s="133" t="s">
        <v>51</v>
      </c>
      <c r="Z3" s="133"/>
      <c r="AA3" s="133"/>
      <c r="AB3" s="133"/>
      <c r="AC3" s="133"/>
      <c r="AD3" s="133"/>
      <c r="AF3" s="133" t="s">
        <v>52</v>
      </c>
      <c r="AG3" s="133"/>
      <c r="AH3" s="133"/>
      <c r="AI3" s="133"/>
      <c r="AJ3" s="133"/>
      <c r="AK3" s="133"/>
      <c r="AM3" s="133" t="s">
        <v>53</v>
      </c>
      <c r="AN3" s="133"/>
      <c r="AO3" s="133"/>
      <c r="AP3" s="133"/>
      <c r="AQ3" s="133"/>
      <c r="AR3" s="133"/>
    </row>
    <row r="4" spans="1:44" s="32" customFormat="1" ht="66" customHeight="1" x14ac:dyDescent="0.25">
      <c r="A4" s="149" t="s">
        <v>54</v>
      </c>
      <c r="B4" s="149"/>
      <c r="C4" s="149"/>
      <c r="D4" s="151" t="s">
        <v>55</v>
      </c>
      <c r="E4" s="152"/>
      <c r="F4" s="152"/>
      <c r="G4" s="152"/>
      <c r="H4" s="152"/>
      <c r="I4" s="152"/>
      <c r="K4" s="151" t="s">
        <v>56</v>
      </c>
      <c r="L4" s="152"/>
      <c r="M4" s="152"/>
      <c r="N4" s="152"/>
      <c r="O4" s="152"/>
      <c r="P4" s="152"/>
      <c r="R4" s="153" t="s">
        <v>57</v>
      </c>
      <c r="S4" s="154"/>
      <c r="T4" s="154"/>
      <c r="U4" s="154"/>
      <c r="V4" s="154"/>
      <c r="W4" s="154"/>
      <c r="Y4" s="153" t="s">
        <v>58</v>
      </c>
      <c r="Z4" s="154"/>
      <c r="AA4" s="154"/>
      <c r="AB4" s="154"/>
      <c r="AC4" s="154"/>
      <c r="AD4" s="154"/>
      <c r="AF4" s="153" t="s">
        <v>59</v>
      </c>
      <c r="AG4" s="154"/>
      <c r="AH4" s="154"/>
      <c r="AI4" s="154"/>
      <c r="AJ4" s="154"/>
      <c r="AK4" s="154"/>
      <c r="AM4" s="153" t="s">
        <v>58</v>
      </c>
      <c r="AN4" s="154"/>
      <c r="AO4" s="154"/>
      <c r="AP4" s="154"/>
      <c r="AQ4" s="154"/>
      <c r="AR4" s="154"/>
    </row>
    <row r="5" spans="1:44" s="32" customFormat="1" ht="41.25" customHeight="1" x14ac:dyDescent="0.25">
      <c r="A5" s="143" t="s">
        <v>60</v>
      </c>
      <c r="B5" s="143"/>
      <c r="C5" s="143"/>
      <c r="D5" s="52" t="s">
        <v>61</v>
      </c>
      <c r="E5" s="33" t="s">
        <v>62</v>
      </c>
      <c r="F5" s="33" t="s">
        <v>63</v>
      </c>
      <c r="G5" s="33" t="s">
        <v>64</v>
      </c>
      <c r="H5" s="33" t="s">
        <v>65</v>
      </c>
      <c r="I5" s="33" t="s">
        <v>66</v>
      </c>
      <c r="K5" s="52" t="s">
        <v>61</v>
      </c>
      <c r="L5" s="33" t="s">
        <v>62</v>
      </c>
      <c r="M5" s="33" t="s">
        <v>63</v>
      </c>
      <c r="N5" s="33" t="s">
        <v>64</v>
      </c>
      <c r="O5" s="33" t="s">
        <v>65</v>
      </c>
      <c r="P5" s="33" t="s">
        <v>66</v>
      </c>
      <c r="R5" s="52" t="s">
        <v>61</v>
      </c>
      <c r="S5" s="33" t="s">
        <v>62</v>
      </c>
      <c r="T5" s="33" t="s">
        <v>63</v>
      </c>
      <c r="U5" s="33" t="s">
        <v>64</v>
      </c>
      <c r="V5" s="33" t="s">
        <v>65</v>
      </c>
      <c r="W5" s="33" t="s">
        <v>66</v>
      </c>
      <c r="Y5" s="52" t="s">
        <v>61</v>
      </c>
      <c r="Z5" s="33" t="s">
        <v>62</v>
      </c>
      <c r="AA5" s="33" t="s">
        <v>63</v>
      </c>
      <c r="AB5" s="33" t="s">
        <v>64</v>
      </c>
      <c r="AC5" s="33" t="s">
        <v>65</v>
      </c>
      <c r="AD5" s="33" t="s">
        <v>66</v>
      </c>
      <c r="AF5" s="52" t="s">
        <v>61</v>
      </c>
      <c r="AG5" s="33" t="s">
        <v>62</v>
      </c>
      <c r="AH5" s="33" t="s">
        <v>63</v>
      </c>
      <c r="AI5" s="33" t="s">
        <v>64</v>
      </c>
      <c r="AJ5" s="33" t="s">
        <v>65</v>
      </c>
      <c r="AK5" s="33" t="s">
        <v>66</v>
      </c>
      <c r="AM5" s="52" t="s">
        <v>61</v>
      </c>
      <c r="AN5" s="33" t="s">
        <v>62</v>
      </c>
      <c r="AO5" s="33" t="s">
        <v>63</v>
      </c>
      <c r="AP5" s="33" t="s">
        <v>64</v>
      </c>
      <c r="AQ5" s="33" t="s">
        <v>65</v>
      </c>
      <c r="AR5" s="33" t="s">
        <v>66</v>
      </c>
    </row>
    <row r="6" spans="1:44" s="32" customFormat="1" ht="28.5" customHeight="1" x14ac:dyDescent="0.25">
      <c r="A6" s="144" t="s">
        <v>1</v>
      </c>
      <c r="B6" s="144"/>
      <c r="C6" s="144"/>
      <c r="D6" s="150" t="s">
        <v>78</v>
      </c>
      <c r="E6" s="150"/>
      <c r="F6" s="150"/>
      <c r="G6" s="150"/>
      <c r="H6" s="150"/>
      <c r="I6" s="150"/>
      <c r="K6" s="150" t="s">
        <v>78</v>
      </c>
      <c r="L6" s="150"/>
      <c r="M6" s="150"/>
      <c r="N6" s="150"/>
      <c r="O6" s="150"/>
      <c r="P6" s="150"/>
      <c r="R6" s="150" t="s">
        <v>78</v>
      </c>
      <c r="S6" s="150"/>
      <c r="T6" s="150"/>
      <c r="U6" s="150"/>
      <c r="V6" s="150"/>
      <c r="W6" s="150"/>
      <c r="Y6" s="150" t="s">
        <v>78</v>
      </c>
      <c r="Z6" s="150"/>
      <c r="AA6" s="150"/>
      <c r="AB6" s="150"/>
      <c r="AC6" s="150"/>
      <c r="AD6" s="150"/>
      <c r="AF6" s="150" t="s">
        <v>78</v>
      </c>
      <c r="AG6" s="150"/>
      <c r="AH6" s="150"/>
      <c r="AI6" s="150"/>
      <c r="AJ6" s="150"/>
      <c r="AK6" s="150"/>
      <c r="AM6" s="150" t="s">
        <v>78</v>
      </c>
      <c r="AN6" s="150"/>
      <c r="AO6" s="150"/>
      <c r="AP6" s="150"/>
      <c r="AQ6" s="150"/>
      <c r="AR6" s="150"/>
    </row>
    <row r="7" spans="1:44" s="4" customFormat="1" ht="15.75" x14ac:dyDescent="0.25">
      <c r="A7" s="19">
        <v>13</v>
      </c>
      <c r="B7" s="9">
        <f t="shared" ref="B7:B70" si="0">YEAR(C7)</f>
        <v>2000</v>
      </c>
      <c r="C7" s="53">
        <v>36526</v>
      </c>
      <c r="D7" s="54" t="s">
        <v>104</v>
      </c>
      <c r="E7" s="55" t="s">
        <v>104</v>
      </c>
      <c r="F7" s="55" t="s">
        <v>104</v>
      </c>
      <c r="G7" s="55" t="s">
        <v>104</v>
      </c>
      <c r="H7" s="55" t="s">
        <v>104</v>
      </c>
      <c r="I7" s="55" t="s">
        <v>104</v>
      </c>
      <c r="J7" s="91"/>
      <c r="K7" s="54" t="s">
        <v>104</v>
      </c>
      <c r="L7" s="55" t="s">
        <v>104</v>
      </c>
      <c r="M7" s="55" t="s">
        <v>104</v>
      </c>
      <c r="N7" s="55" t="s">
        <v>104</v>
      </c>
      <c r="O7" s="55" t="s">
        <v>104</v>
      </c>
      <c r="P7" s="55" t="s">
        <v>104</v>
      </c>
      <c r="Q7" s="91"/>
      <c r="R7" s="56">
        <v>27</v>
      </c>
      <c r="S7" s="57">
        <v>2</v>
      </c>
      <c r="T7" s="57">
        <v>2</v>
      </c>
      <c r="U7" s="57">
        <v>9</v>
      </c>
      <c r="V7" s="57">
        <v>5</v>
      </c>
      <c r="W7" s="57">
        <v>9</v>
      </c>
      <c r="X7" s="91"/>
      <c r="Y7" s="58">
        <v>1</v>
      </c>
      <c r="Z7" s="59">
        <v>7.407407407407407E-2</v>
      </c>
      <c r="AA7" s="59">
        <v>7.407407407407407E-2</v>
      </c>
      <c r="AB7" s="59">
        <v>0.33333333333333331</v>
      </c>
      <c r="AC7" s="59">
        <v>0.18518518518518517</v>
      </c>
      <c r="AD7" s="59">
        <v>0.33333333333333331</v>
      </c>
      <c r="AE7" s="91"/>
      <c r="AF7" s="54" t="s">
        <v>104</v>
      </c>
      <c r="AG7" s="55" t="s">
        <v>104</v>
      </c>
      <c r="AH7" s="55" t="s">
        <v>104</v>
      </c>
      <c r="AI7" s="55" t="s">
        <v>104</v>
      </c>
      <c r="AJ7" s="55" t="s">
        <v>104</v>
      </c>
      <c r="AK7" s="55" t="s">
        <v>104</v>
      </c>
      <c r="AL7" s="91"/>
      <c r="AM7" s="54" t="s">
        <v>104</v>
      </c>
      <c r="AN7" s="55" t="s">
        <v>104</v>
      </c>
      <c r="AO7" s="55" t="s">
        <v>104</v>
      </c>
      <c r="AP7" s="55" t="s">
        <v>104</v>
      </c>
      <c r="AQ7" s="55" t="s">
        <v>104</v>
      </c>
      <c r="AR7" s="55" t="s">
        <v>104</v>
      </c>
    </row>
    <row r="8" spans="1:44" s="4" customFormat="1" ht="15.75" x14ac:dyDescent="0.25">
      <c r="A8" s="18">
        <v>14</v>
      </c>
      <c r="B8" s="6">
        <f t="shared" si="0"/>
        <v>2000</v>
      </c>
      <c r="C8" s="60">
        <v>36557</v>
      </c>
      <c r="D8" s="54" t="s">
        <v>104</v>
      </c>
      <c r="E8" s="55" t="s">
        <v>104</v>
      </c>
      <c r="F8" s="55" t="s">
        <v>104</v>
      </c>
      <c r="G8" s="55" t="s">
        <v>104</v>
      </c>
      <c r="H8" s="55" t="s">
        <v>104</v>
      </c>
      <c r="I8" s="55" t="s">
        <v>104</v>
      </c>
      <c r="J8" s="91"/>
      <c r="K8" s="54" t="s">
        <v>104</v>
      </c>
      <c r="L8" s="55" t="s">
        <v>104</v>
      </c>
      <c r="M8" s="55" t="s">
        <v>104</v>
      </c>
      <c r="N8" s="55" t="s">
        <v>104</v>
      </c>
      <c r="O8" s="55" t="s">
        <v>104</v>
      </c>
      <c r="P8" s="55" t="s">
        <v>104</v>
      </c>
      <c r="Q8" s="91"/>
      <c r="R8" s="56">
        <v>16</v>
      </c>
      <c r="S8" s="57">
        <v>0</v>
      </c>
      <c r="T8" s="57">
        <v>1</v>
      </c>
      <c r="U8" s="57">
        <v>8</v>
      </c>
      <c r="V8" s="57">
        <v>2</v>
      </c>
      <c r="W8" s="57">
        <v>5</v>
      </c>
      <c r="X8" s="91"/>
      <c r="Y8" s="58">
        <v>1</v>
      </c>
      <c r="Z8" s="59">
        <v>0</v>
      </c>
      <c r="AA8" s="59">
        <v>6.25E-2</v>
      </c>
      <c r="AB8" s="59">
        <v>0.5</v>
      </c>
      <c r="AC8" s="59">
        <v>0.125</v>
      </c>
      <c r="AD8" s="59">
        <v>0.3125</v>
      </c>
      <c r="AE8" s="91"/>
      <c r="AF8" s="54" t="s">
        <v>104</v>
      </c>
      <c r="AG8" s="55" t="s">
        <v>104</v>
      </c>
      <c r="AH8" s="55" t="s">
        <v>104</v>
      </c>
      <c r="AI8" s="55" t="s">
        <v>104</v>
      </c>
      <c r="AJ8" s="55" t="s">
        <v>104</v>
      </c>
      <c r="AK8" s="55" t="s">
        <v>104</v>
      </c>
      <c r="AL8" s="91"/>
      <c r="AM8" s="54" t="s">
        <v>104</v>
      </c>
      <c r="AN8" s="55" t="s">
        <v>104</v>
      </c>
      <c r="AO8" s="55" t="s">
        <v>104</v>
      </c>
      <c r="AP8" s="55" t="s">
        <v>104</v>
      </c>
      <c r="AQ8" s="55" t="s">
        <v>104</v>
      </c>
      <c r="AR8" s="55" t="s">
        <v>104</v>
      </c>
    </row>
    <row r="9" spans="1:44" s="4" customFormat="1" ht="15.75" x14ac:dyDescent="0.25">
      <c r="A9" s="19">
        <v>15</v>
      </c>
      <c r="B9" s="9">
        <f t="shared" si="0"/>
        <v>2000</v>
      </c>
      <c r="C9" s="53">
        <v>36586</v>
      </c>
      <c r="D9" s="54" t="s">
        <v>104</v>
      </c>
      <c r="E9" s="55" t="s">
        <v>104</v>
      </c>
      <c r="F9" s="55" t="s">
        <v>104</v>
      </c>
      <c r="G9" s="55" t="s">
        <v>104</v>
      </c>
      <c r="H9" s="55" t="s">
        <v>104</v>
      </c>
      <c r="I9" s="55" t="s">
        <v>104</v>
      </c>
      <c r="J9" s="91"/>
      <c r="K9" s="54" t="s">
        <v>104</v>
      </c>
      <c r="L9" s="55" t="s">
        <v>104</v>
      </c>
      <c r="M9" s="55" t="s">
        <v>104</v>
      </c>
      <c r="N9" s="55" t="s">
        <v>104</v>
      </c>
      <c r="O9" s="55" t="s">
        <v>104</v>
      </c>
      <c r="P9" s="55" t="s">
        <v>104</v>
      </c>
      <c r="Q9" s="91"/>
      <c r="R9" s="56">
        <v>25</v>
      </c>
      <c r="S9" s="57">
        <v>1</v>
      </c>
      <c r="T9" s="57">
        <v>2</v>
      </c>
      <c r="U9" s="57">
        <v>10</v>
      </c>
      <c r="V9" s="57">
        <v>7</v>
      </c>
      <c r="W9" s="57">
        <v>5</v>
      </c>
      <c r="X9" s="91"/>
      <c r="Y9" s="58">
        <v>1</v>
      </c>
      <c r="Z9" s="59">
        <v>0.04</v>
      </c>
      <c r="AA9" s="59">
        <v>0.08</v>
      </c>
      <c r="AB9" s="59">
        <v>0.4</v>
      </c>
      <c r="AC9" s="59">
        <v>0.28000000000000003</v>
      </c>
      <c r="AD9" s="59">
        <v>0.2</v>
      </c>
      <c r="AE9" s="91"/>
      <c r="AF9" s="54" t="s">
        <v>104</v>
      </c>
      <c r="AG9" s="55" t="s">
        <v>104</v>
      </c>
      <c r="AH9" s="55" t="s">
        <v>104</v>
      </c>
      <c r="AI9" s="55" t="s">
        <v>104</v>
      </c>
      <c r="AJ9" s="55" t="s">
        <v>104</v>
      </c>
      <c r="AK9" s="55" t="s">
        <v>104</v>
      </c>
      <c r="AL9" s="91"/>
      <c r="AM9" s="54" t="s">
        <v>104</v>
      </c>
      <c r="AN9" s="55" t="s">
        <v>104</v>
      </c>
      <c r="AO9" s="55" t="s">
        <v>104</v>
      </c>
      <c r="AP9" s="55" t="s">
        <v>104</v>
      </c>
      <c r="AQ9" s="55" t="s">
        <v>104</v>
      </c>
      <c r="AR9" s="55" t="s">
        <v>104</v>
      </c>
    </row>
    <row r="10" spans="1:44" s="4" customFormat="1" ht="15.75" x14ac:dyDescent="0.25">
      <c r="A10" s="18">
        <v>16</v>
      </c>
      <c r="B10" s="6">
        <f t="shared" si="0"/>
        <v>2000</v>
      </c>
      <c r="C10" s="60">
        <v>36617</v>
      </c>
      <c r="D10" s="54" t="s">
        <v>104</v>
      </c>
      <c r="E10" s="55" t="s">
        <v>104</v>
      </c>
      <c r="F10" s="55" t="s">
        <v>104</v>
      </c>
      <c r="G10" s="55" t="s">
        <v>104</v>
      </c>
      <c r="H10" s="55" t="s">
        <v>104</v>
      </c>
      <c r="I10" s="55" t="s">
        <v>104</v>
      </c>
      <c r="J10" s="91"/>
      <c r="K10" s="54" t="s">
        <v>104</v>
      </c>
      <c r="L10" s="55" t="s">
        <v>104</v>
      </c>
      <c r="M10" s="55" t="s">
        <v>104</v>
      </c>
      <c r="N10" s="55" t="s">
        <v>104</v>
      </c>
      <c r="O10" s="55" t="s">
        <v>104</v>
      </c>
      <c r="P10" s="55" t="s">
        <v>104</v>
      </c>
      <c r="Q10" s="91"/>
      <c r="R10" s="56">
        <v>19</v>
      </c>
      <c r="S10" s="57">
        <v>1</v>
      </c>
      <c r="T10" s="57">
        <v>2</v>
      </c>
      <c r="U10" s="57">
        <v>5</v>
      </c>
      <c r="V10" s="57">
        <v>5</v>
      </c>
      <c r="W10" s="57">
        <v>6</v>
      </c>
      <c r="X10" s="91"/>
      <c r="Y10" s="58">
        <v>1</v>
      </c>
      <c r="Z10" s="59">
        <v>5.2631578947368418E-2</v>
      </c>
      <c r="AA10" s="59">
        <v>0.10526315789473684</v>
      </c>
      <c r="AB10" s="59">
        <v>0.26315789473684209</v>
      </c>
      <c r="AC10" s="59">
        <v>0.26315789473684209</v>
      </c>
      <c r="AD10" s="59">
        <v>0.31578947368421051</v>
      </c>
      <c r="AE10" s="91"/>
      <c r="AF10" s="54" t="s">
        <v>104</v>
      </c>
      <c r="AG10" s="55" t="s">
        <v>104</v>
      </c>
      <c r="AH10" s="55" t="s">
        <v>104</v>
      </c>
      <c r="AI10" s="55" t="s">
        <v>104</v>
      </c>
      <c r="AJ10" s="55" t="s">
        <v>104</v>
      </c>
      <c r="AK10" s="55" t="s">
        <v>104</v>
      </c>
      <c r="AL10" s="91"/>
      <c r="AM10" s="54" t="s">
        <v>104</v>
      </c>
      <c r="AN10" s="55" t="s">
        <v>104</v>
      </c>
      <c r="AO10" s="55" t="s">
        <v>104</v>
      </c>
      <c r="AP10" s="55" t="s">
        <v>104</v>
      </c>
      <c r="AQ10" s="55" t="s">
        <v>104</v>
      </c>
      <c r="AR10" s="55" t="s">
        <v>104</v>
      </c>
    </row>
    <row r="11" spans="1:44" s="4" customFormat="1" ht="15.75" x14ac:dyDescent="0.25">
      <c r="A11" s="19">
        <v>17</v>
      </c>
      <c r="B11" s="9">
        <f t="shared" si="0"/>
        <v>2000</v>
      </c>
      <c r="C11" s="53">
        <v>36647</v>
      </c>
      <c r="D11" s="54" t="s">
        <v>104</v>
      </c>
      <c r="E11" s="55" t="s">
        <v>104</v>
      </c>
      <c r="F11" s="55" t="s">
        <v>104</v>
      </c>
      <c r="G11" s="55" t="s">
        <v>104</v>
      </c>
      <c r="H11" s="55" t="s">
        <v>104</v>
      </c>
      <c r="I11" s="55" t="s">
        <v>104</v>
      </c>
      <c r="J11" s="91"/>
      <c r="K11" s="54" t="s">
        <v>104</v>
      </c>
      <c r="L11" s="55" t="s">
        <v>104</v>
      </c>
      <c r="M11" s="55" t="s">
        <v>104</v>
      </c>
      <c r="N11" s="55" t="s">
        <v>104</v>
      </c>
      <c r="O11" s="55" t="s">
        <v>104</v>
      </c>
      <c r="P11" s="55" t="s">
        <v>104</v>
      </c>
      <c r="Q11" s="91"/>
      <c r="R11" s="56">
        <v>34</v>
      </c>
      <c r="S11" s="57">
        <v>0</v>
      </c>
      <c r="T11" s="57">
        <v>5</v>
      </c>
      <c r="U11" s="57">
        <v>13</v>
      </c>
      <c r="V11" s="57">
        <v>7</v>
      </c>
      <c r="W11" s="57">
        <v>9</v>
      </c>
      <c r="X11" s="91"/>
      <c r="Y11" s="58">
        <v>1</v>
      </c>
      <c r="Z11" s="59">
        <v>0</v>
      </c>
      <c r="AA11" s="59">
        <v>0.14705882352941177</v>
      </c>
      <c r="AB11" s="59">
        <v>0.38235294117647056</v>
      </c>
      <c r="AC11" s="59">
        <v>0.20588235294117646</v>
      </c>
      <c r="AD11" s="59">
        <v>0.26470588235294118</v>
      </c>
      <c r="AE11" s="91"/>
      <c r="AF11" s="54" t="s">
        <v>104</v>
      </c>
      <c r="AG11" s="55" t="s">
        <v>104</v>
      </c>
      <c r="AH11" s="55" t="s">
        <v>104</v>
      </c>
      <c r="AI11" s="55" t="s">
        <v>104</v>
      </c>
      <c r="AJ11" s="55" t="s">
        <v>104</v>
      </c>
      <c r="AK11" s="55" t="s">
        <v>104</v>
      </c>
      <c r="AL11" s="91"/>
      <c r="AM11" s="54" t="s">
        <v>104</v>
      </c>
      <c r="AN11" s="55" t="s">
        <v>104</v>
      </c>
      <c r="AO11" s="55" t="s">
        <v>104</v>
      </c>
      <c r="AP11" s="55" t="s">
        <v>104</v>
      </c>
      <c r="AQ11" s="55" t="s">
        <v>104</v>
      </c>
      <c r="AR11" s="55" t="s">
        <v>104</v>
      </c>
    </row>
    <row r="12" spans="1:44" s="4" customFormat="1" ht="15.75" x14ac:dyDescent="0.25">
      <c r="A12" s="18">
        <v>18</v>
      </c>
      <c r="B12" s="6">
        <f t="shared" si="0"/>
        <v>2000</v>
      </c>
      <c r="C12" s="60">
        <v>36678</v>
      </c>
      <c r="D12" s="54" t="s">
        <v>104</v>
      </c>
      <c r="E12" s="55" t="s">
        <v>104</v>
      </c>
      <c r="F12" s="55" t="s">
        <v>104</v>
      </c>
      <c r="G12" s="55" t="s">
        <v>104</v>
      </c>
      <c r="H12" s="55" t="s">
        <v>104</v>
      </c>
      <c r="I12" s="55" t="s">
        <v>104</v>
      </c>
      <c r="J12" s="91"/>
      <c r="K12" s="54" t="s">
        <v>104</v>
      </c>
      <c r="L12" s="55" t="s">
        <v>104</v>
      </c>
      <c r="M12" s="55" t="s">
        <v>104</v>
      </c>
      <c r="N12" s="55" t="s">
        <v>104</v>
      </c>
      <c r="O12" s="55" t="s">
        <v>104</v>
      </c>
      <c r="P12" s="55" t="s">
        <v>104</v>
      </c>
      <c r="Q12" s="91"/>
      <c r="R12" s="56">
        <v>28</v>
      </c>
      <c r="S12" s="57">
        <v>3</v>
      </c>
      <c r="T12" s="57">
        <v>8</v>
      </c>
      <c r="U12" s="57">
        <v>10</v>
      </c>
      <c r="V12" s="57">
        <v>2</v>
      </c>
      <c r="W12" s="57">
        <v>5</v>
      </c>
      <c r="X12" s="91"/>
      <c r="Y12" s="58">
        <v>1</v>
      </c>
      <c r="Z12" s="59">
        <v>0.10714285714285714</v>
      </c>
      <c r="AA12" s="59">
        <v>0.2857142857142857</v>
      </c>
      <c r="AB12" s="59">
        <v>0.35714285714285715</v>
      </c>
      <c r="AC12" s="59">
        <v>7.1428571428571425E-2</v>
      </c>
      <c r="AD12" s="59">
        <v>0.17857142857142858</v>
      </c>
      <c r="AE12" s="91"/>
      <c r="AF12" s="54" t="s">
        <v>104</v>
      </c>
      <c r="AG12" s="55" t="s">
        <v>104</v>
      </c>
      <c r="AH12" s="55" t="s">
        <v>104</v>
      </c>
      <c r="AI12" s="55" t="s">
        <v>104</v>
      </c>
      <c r="AJ12" s="55" t="s">
        <v>104</v>
      </c>
      <c r="AK12" s="55" t="s">
        <v>104</v>
      </c>
      <c r="AL12" s="91"/>
      <c r="AM12" s="54" t="s">
        <v>104</v>
      </c>
      <c r="AN12" s="55" t="s">
        <v>104</v>
      </c>
      <c r="AO12" s="55" t="s">
        <v>104</v>
      </c>
      <c r="AP12" s="55" t="s">
        <v>104</v>
      </c>
      <c r="AQ12" s="55" t="s">
        <v>104</v>
      </c>
      <c r="AR12" s="55" t="s">
        <v>104</v>
      </c>
    </row>
    <row r="13" spans="1:44" s="4" customFormat="1" ht="15.75" x14ac:dyDescent="0.25">
      <c r="A13" s="19">
        <v>19</v>
      </c>
      <c r="B13" s="9">
        <f t="shared" si="0"/>
        <v>2000</v>
      </c>
      <c r="C13" s="53">
        <v>36708</v>
      </c>
      <c r="D13" s="54" t="s">
        <v>104</v>
      </c>
      <c r="E13" s="55" t="s">
        <v>104</v>
      </c>
      <c r="F13" s="55" t="s">
        <v>104</v>
      </c>
      <c r="G13" s="55" t="s">
        <v>104</v>
      </c>
      <c r="H13" s="55" t="s">
        <v>104</v>
      </c>
      <c r="I13" s="55" t="s">
        <v>104</v>
      </c>
      <c r="J13" s="91"/>
      <c r="K13" s="54" t="s">
        <v>104</v>
      </c>
      <c r="L13" s="55" t="s">
        <v>104</v>
      </c>
      <c r="M13" s="55" t="s">
        <v>104</v>
      </c>
      <c r="N13" s="55" t="s">
        <v>104</v>
      </c>
      <c r="O13" s="55" t="s">
        <v>104</v>
      </c>
      <c r="P13" s="55" t="s">
        <v>104</v>
      </c>
      <c r="Q13" s="91"/>
      <c r="R13" s="56">
        <v>55</v>
      </c>
      <c r="S13" s="57">
        <v>2</v>
      </c>
      <c r="T13" s="57">
        <v>3</v>
      </c>
      <c r="U13" s="57">
        <v>23</v>
      </c>
      <c r="V13" s="57">
        <v>10</v>
      </c>
      <c r="W13" s="57">
        <v>17</v>
      </c>
      <c r="X13" s="91"/>
      <c r="Y13" s="58">
        <v>1</v>
      </c>
      <c r="Z13" s="59">
        <v>3.6363636363636362E-2</v>
      </c>
      <c r="AA13" s="59">
        <v>5.4545454545454543E-2</v>
      </c>
      <c r="AB13" s="59">
        <v>0.41818181818181815</v>
      </c>
      <c r="AC13" s="59">
        <v>0.18181818181818182</v>
      </c>
      <c r="AD13" s="59">
        <v>0.30909090909090908</v>
      </c>
      <c r="AE13" s="91"/>
      <c r="AF13" s="54" t="s">
        <v>104</v>
      </c>
      <c r="AG13" s="55" t="s">
        <v>104</v>
      </c>
      <c r="AH13" s="55" t="s">
        <v>104</v>
      </c>
      <c r="AI13" s="55" t="s">
        <v>104</v>
      </c>
      <c r="AJ13" s="55" t="s">
        <v>104</v>
      </c>
      <c r="AK13" s="55" t="s">
        <v>104</v>
      </c>
      <c r="AL13" s="91"/>
      <c r="AM13" s="54" t="s">
        <v>104</v>
      </c>
      <c r="AN13" s="55" t="s">
        <v>104</v>
      </c>
      <c r="AO13" s="55" t="s">
        <v>104</v>
      </c>
      <c r="AP13" s="55" t="s">
        <v>104</v>
      </c>
      <c r="AQ13" s="55" t="s">
        <v>104</v>
      </c>
      <c r="AR13" s="55" t="s">
        <v>104</v>
      </c>
    </row>
    <row r="14" spans="1:44" s="4" customFormat="1" ht="15.75" x14ac:dyDescent="0.25">
      <c r="A14" s="18">
        <v>20</v>
      </c>
      <c r="B14" s="6">
        <f t="shared" si="0"/>
        <v>2000</v>
      </c>
      <c r="C14" s="60">
        <v>36739</v>
      </c>
      <c r="D14" s="54" t="s">
        <v>104</v>
      </c>
      <c r="E14" s="55" t="s">
        <v>104</v>
      </c>
      <c r="F14" s="55" t="s">
        <v>104</v>
      </c>
      <c r="G14" s="55" t="s">
        <v>104</v>
      </c>
      <c r="H14" s="55" t="s">
        <v>104</v>
      </c>
      <c r="I14" s="55" t="s">
        <v>104</v>
      </c>
      <c r="J14" s="91"/>
      <c r="K14" s="54" t="s">
        <v>104</v>
      </c>
      <c r="L14" s="55" t="s">
        <v>104</v>
      </c>
      <c r="M14" s="55" t="s">
        <v>104</v>
      </c>
      <c r="N14" s="55" t="s">
        <v>104</v>
      </c>
      <c r="O14" s="55" t="s">
        <v>104</v>
      </c>
      <c r="P14" s="55" t="s">
        <v>104</v>
      </c>
      <c r="Q14" s="91"/>
      <c r="R14" s="56">
        <v>19</v>
      </c>
      <c r="S14" s="57">
        <v>1</v>
      </c>
      <c r="T14" s="57">
        <v>2</v>
      </c>
      <c r="U14" s="57">
        <v>7</v>
      </c>
      <c r="V14" s="57">
        <v>4</v>
      </c>
      <c r="W14" s="57">
        <v>5</v>
      </c>
      <c r="X14" s="91"/>
      <c r="Y14" s="58">
        <v>1</v>
      </c>
      <c r="Z14" s="59">
        <v>5.2631578947368418E-2</v>
      </c>
      <c r="AA14" s="59">
        <v>0.10526315789473684</v>
      </c>
      <c r="AB14" s="59">
        <v>0.36842105263157893</v>
      </c>
      <c r="AC14" s="59">
        <v>0.21052631578947367</v>
      </c>
      <c r="AD14" s="59">
        <v>0.26315789473684209</v>
      </c>
      <c r="AE14" s="91"/>
      <c r="AF14" s="54" t="s">
        <v>104</v>
      </c>
      <c r="AG14" s="55" t="s">
        <v>104</v>
      </c>
      <c r="AH14" s="55" t="s">
        <v>104</v>
      </c>
      <c r="AI14" s="55" t="s">
        <v>104</v>
      </c>
      <c r="AJ14" s="55" t="s">
        <v>104</v>
      </c>
      <c r="AK14" s="55" t="s">
        <v>104</v>
      </c>
      <c r="AL14" s="91"/>
      <c r="AM14" s="54" t="s">
        <v>104</v>
      </c>
      <c r="AN14" s="55" t="s">
        <v>104</v>
      </c>
      <c r="AO14" s="55" t="s">
        <v>104</v>
      </c>
      <c r="AP14" s="55" t="s">
        <v>104</v>
      </c>
      <c r="AQ14" s="55" t="s">
        <v>104</v>
      </c>
      <c r="AR14" s="55" t="s">
        <v>104</v>
      </c>
    </row>
    <row r="15" spans="1:44" s="4" customFormat="1" ht="15.75" x14ac:dyDescent="0.25">
      <c r="A15" s="19">
        <v>21</v>
      </c>
      <c r="B15" s="9">
        <f t="shared" si="0"/>
        <v>2000</v>
      </c>
      <c r="C15" s="53">
        <v>36770</v>
      </c>
      <c r="D15" s="54" t="s">
        <v>104</v>
      </c>
      <c r="E15" s="55" t="s">
        <v>104</v>
      </c>
      <c r="F15" s="55" t="s">
        <v>104</v>
      </c>
      <c r="G15" s="55" t="s">
        <v>104</v>
      </c>
      <c r="H15" s="55" t="s">
        <v>104</v>
      </c>
      <c r="I15" s="55" t="s">
        <v>104</v>
      </c>
      <c r="J15" s="91"/>
      <c r="K15" s="54" t="s">
        <v>104</v>
      </c>
      <c r="L15" s="55" t="s">
        <v>104</v>
      </c>
      <c r="M15" s="55" t="s">
        <v>104</v>
      </c>
      <c r="N15" s="55" t="s">
        <v>104</v>
      </c>
      <c r="O15" s="55" t="s">
        <v>104</v>
      </c>
      <c r="P15" s="55" t="s">
        <v>104</v>
      </c>
      <c r="Q15" s="91"/>
      <c r="R15" s="56">
        <v>36</v>
      </c>
      <c r="S15" s="57">
        <v>1</v>
      </c>
      <c r="T15" s="57">
        <v>11</v>
      </c>
      <c r="U15" s="57">
        <v>15</v>
      </c>
      <c r="V15" s="57">
        <v>2</v>
      </c>
      <c r="W15" s="57">
        <v>7</v>
      </c>
      <c r="X15" s="91"/>
      <c r="Y15" s="58">
        <v>1</v>
      </c>
      <c r="Z15" s="59">
        <v>2.7777777777777776E-2</v>
      </c>
      <c r="AA15" s="59">
        <v>0.30555555555555558</v>
      </c>
      <c r="AB15" s="59">
        <v>0.41666666666666669</v>
      </c>
      <c r="AC15" s="59">
        <v>5.5555555555555552E-2</v>
      </c>
      <c r="AD15" s="59">
        <v>0.19444444444444445</v>
      </c>
      <c r="AE15" s="91"/>
      <c r="AF15" s="54" t="s">
        <v>104</v>
      </c>
      <c r="AG15" s="55" t="s">
        <v>104</v>
      </c>
      <c r="AH15" s="55" t="s">
        <v>104</v>
      </c>
      <c r="AI15" s="55" t="s">
        <v>104</v>
      </c>
      <c r="AJ15" s="55" t="s">
        <v>104</v>
      </c>
      <c r="AK15" s="55" t="s">
        <v>104</v>
      </c>
      <c r="AL15" s="91"/>
      <c r="AM15" s="54" t="s">
        <v>104</v>
      </c>
      <c r="AN15" s="55" t="s">
        <v>104</v>
      </c>
      <c r="AO15" s="55" t="s">
        <v>104</v>
      </c>
      <c r="AP15" s="55" t="s">
        <v>104</v>
      </c>
      <c r="AQ15" s="55" t="s">
        <v>104</v>
      </c>
      <c r="AR15" s="55" t="s">
        <v>104</v>
      </c>
    </row>
    <row r="16" spans="1:44" s="4" customFormat="1" ht="15.75" x14ac:dyDescent="0.25">
      <c r="A16" s="18">
        <v>22</v>
      </c>
      <c r="B16" s="6">
        <f t="shared" si="0"/>
        <v>2000</v>
      </c>
      <c r="C16" s="60">
        <v>36800</v>
      </c>
      <c r="D16" s="54" t="s">
        <v>104</v>
      </c>
      <c r="E16" s="55" t="s">
        <v>104</v>
      </c>
      <c r="F16" s="55" t="s">
        <v>104</v>
      </c>
      <c r="G16" s="55" t="s">
        <v>104</v>
      </c>
      <c r="H16" s="55" t="s">
        <v>104</v>
      </c>
      <c r="I16" s="55" t="s">
        <v>104</v>
      </c>
      <c r="J16" s="91"/>
      <c r="K16" s="54" t="s">
        <v>104</v>
      </c>
      <c r="L16" s="55" t="s">
        <v>104</v>
      </c>
      <c r="M16" s="55" t="s">
        <v>104</v>
      </c>
      <c r="N16" s="55" t="s">
        <v>104</v>
      </c>
      <c r="O16" s="55" t="s">
        <v>104</v>
      </c>
      <c r="P16" s="55" t="s">
        <v>104</v>
      </c>
      <c r="Q16" s="91"/>
      <c r="R16" s="56">
        <v>42</v>
      </c>
      <c r="S16" s="57">
        <v>3</v>
      </c>
      <c r="T16" s="57">
        <v>7</v>
      </c>
      <c r="U16" s="57">
        <v>14</v>
      </c>
      <c r="V16" s="57">
        <v>7</v>
      </c>
      <c r="W16" s="57">
        <v>11</v>
      </c>
      <c r="X16" s="91"/>
      <c r="Y16" s="58">
        <v>1</v>
      </c>
      <c r="Z16" s="59">
        <v>7.1428571428571425E-2</v>
      </c>
      <c r="AA16" s="59">
        <v>0.16666666666666666</v>
      </c>
      <c r="AB16" s="59">
        <v>0.33333333333333331</v>
      </c>
      <c r="AC16" s="59">
        <v>0.16666666666666666</v>
      </c>
      <c r="AD16" s="59">
        <v>0.26190476190476192</v>
      </c>
      <c r="AE16" s="91"/>
      <c r="AF16" s="54" t="s">
        <v>104</v>
      </c>
      <c r="AG16" s="55" t="s">
        <v>104</v>
      </c>
      <c r="AH16" s="55" t="s">
        <v>104</v>
      </c>
      <c r="AI16" s="55" t="s">
        <v>104</v>
      </c>
      <c r="AJ16" s="55" t="s">
        <v>104</v>
      </c>
      <c r="AK16" s="55" t="s">
        <v>104</v>
      </c>
      <c r="AL16" s="91"/>
      <c r="AM16" s="54" t="s">
        <v>104</v>
      </c>
      <c r="AN16" s="55" t="s">
        <v>104</v>
      </c>
      <c r="AO16" s="55" t="s">
        <v>104</v>
      </c>
      <c r="AP16" s="55" t="s">
        <v>104</v>
      </c>
      <c r="AQ16" s="55" t="s">
        <v>104</v>
      </c>
      <c r="AR16" s="55" t="s">
        <v>104</v>
      </c>
    </row>
    <row r="17" spans="1:44" s="4" customFormat="1" ht="15.75" x14ac:dyDescent="0.25">
      <c r="A17" s="19">
        <v>23</v>
      </c>
      <c r="B17" s="9">
        <f t="shared" si="0"/>
        <v>2000</v>
      </c>
      <c r="C17" s="53">
        <v>36831</v>
      </c>
      <c r="D17" s="54" t="s">
        <v>104</v>
      </c>
      <c r="E17" s="55" t="s">
        <v>104</v>
      </c>
      <c r="F17" s="55" t="s">
        <v>104</v>
      </c>
      <c r="G17" s="55" t="s">
        <v>104</v>
      </c>
      <c r="H17" s="55" t="s">
        <v>104</v>
      </c>
      <c r="I17" s="55" t="s">
        <v>104</v>
      </c>
      <c r="J17" s="91"/>
      <c r="K17" s="54" t="s">
        <v>104</v>
      </c>
      <c r="L17" s="55" t="s">
        <v>104</v>
      </c>
      <c r="M17" s="55" t="s">
        <v>104</v>
      </c>
      <c r="N17" s="55" t="s">
        <v>104</v>
      </c>
      <c r="O17" s="55" t="s">
        <v>104</v>
      </c>
      <c r="P17" s="55" t="s">
        <v>104</v>
      </c>
      <c r="Q17" s="91"/>
      <c r="R17" s="56">
        <v>31</v>
      </c>
      <c r="S17" s="57">
        <v>0</v>
      </c>
      <c r="T17" s="57">
        <v>4</v>
      </c>
      <c r="U17" s="57">
        <v>11</v>
      </c>
      <c r="V17" s="57">
        <v>5</v>
      </c>
      <c r="W17" s="57">
        <v>11</v>
      </c>
      <c r="X17" s="91"/>
      <c r="Y17" s="58">
        <v>1</v>
      </c>
      <c r="Z17" s="59">
        <v>0</v>
      </c>
      <c r="AA17" s="59">
        <v>0.12903225806451613</v>
      </c>
      <c r="AB17" s="59">
        <v>0.35483870967741937</v>
      </c>
      <c r="AC17" s="59">
        <v>0.16129032258064516</v>
      </c>
      <c r="AD17" s="59">
        <v>0.35483870967741937</v>
      </c>
      <c r="AE17" s="91"/>
      <c r="AF17" s="54" t="s">
        <v>104</v>
      </c>
      <c r="AG17" s="55" t="s">
        <v>104</v>
      </c>
      <c r="AH17" s="55" t="s">
        <v>104</v>
      </c>
      <c r="AI17" s="55" t="s">
        <v>104</v>
      </c>
      <c r="AJ17" s="55" t="s">
        <v>104</v>
      </c>
      <c r="AK17" s="55" t="s">
        <v>104</v>
      </c>
      <c r="AL17" s="91"/>
      <c r="AM17" s="54" t="s">
        <v>104</v>
      </c>
      <c r="AN17" s="55" t="s">
        <v>104</v>
      </c>
      <c r="AO17" s="55" t="s">
        <v>104</v>
      </c>
      <c r="AP17" s="55" t="s">
        <v>104</v>
      </c>
      <c r="AQ17" s="55" t="s">
        <v>104</v>
      </c>
      <c r="AR17" s="55" t="s">
        <v>104</v>
      </c>
    </row>
    <row r="18" spans="1:44" s="4" customFormat="1" ht="15.75" x14ac:dyDescent="0.25">
      <c r="A18" s="18">
        <v>24</v>
      </c>
      <c r="B18" s="6">
        <f t="shared" si="0"/>
        <v>2000</v>
      </c>
      <c r="C18" s="60">
        <v>36861</v>
      </c>
      <c r="D18" s="61">
        <v>100</v>
      </c>
      <c r="E18" s="15">
        <v>100</v>
      </c>
      <c r="F18" s="15">
        <v>100</v>
      </c>
      <c r="G18" s="15">
        <v>100</v>
      </c>
      <c r="H18" s="15">
        <v>100</v>
      </c>
      <c r="I18" s="15">
        <v>100</v>
      </c>
      <c r="J18" s="91"/>
      <c r="K18" s="54" t="s">
        <v>104</v>
      </c>
      <c r="L18" s="55" t="s">
        <v>104</v>
      </c>
      <c r="M18" s="55" t="s">
        <v>104</v>
      </c>
      <c r="N18" s="55" t="s">
        <v>104</v>
      </c>
      <c r="O18" s="55" t="s">
        <v>104</v>
      </c>
      <c r="P18" s="55" t="s">
        <v>104</v>
      </c>
      <c r="Q18" s="91"/>
      <c r="R18" s="56">
        <v>50</v>
      </c>
      <c r="S18" s="57">
        <v>4</v>
      </c>
      <c r="T18" s="57">
        <v>4</v>
      </c>
      <c r="U18" s="57">
        <v>23</v>
      </c>
      <c r="V18" s="57">
        <v>8</v>
      </c>
      <c r="W18" s="57">
        <v>11</v>
      </c>
      <c r="X18" s="91"/>
      <c r="Y18" s="58">
        <v>1</v>
      </c>
      <c r="Z18" s="59">
        <v>0.08</v>
      </c>
      <c r="AA18" s="59">
        <v>0.08</v>
      </c>
      <c r="AB18" s="59">
        <v>0.46</v>
      </c>
      <c r="AC18" s="59">
        <v>0.16</v>
      </c>
      <c r="AD18" s="59">
        <v>0.22</v>
      </c>
      <c r="AE18" s="91"/>
      <c r="AF18" s="56">
        <v>382</v>
      </c>
      <c r="AG18" s="57">
        <v>18</v>
      </c>
      <c r="AH18" s="57">
        <v>51</v>
      </c>
      <c r="AI18" s="57">
        <v>148</v>
      </c>
      <c r="AJ18" s="57">
        <v>64</v>
      </c>
      <c r="AK18" s="57">
        <v>101</v>
      </c>
      <c r="AL18" s="91"/>
      <c r="AM18" s="58">
        <v>1</v>
      </c>
      <c r="AN18" s="59">
        <v>4.712041884816754E-2</v>
      </c>
      <c r="AO18" s="59">
        <v>0.13350785340314136</v>
      </c>
      <c r="AP18" s="59">
        <v>0.38743455497382201</v>
      </c>
      <c r="AQ18" s="59">
        <v>0.16753926701570682</v>
      </c>
      <c r="AR18" s="59">
        <v>0.26439790575916228</v>
      </c>
    </row>
    <row r="19" spans="1:44" s="4" customFormat="1" ht="15.75" x14ac:dyDescent="0.25">
      <c r="A19" s="19">
        <v>25</v>
      </c>
      <c r="B19" s="9">
        <f t="shared" si="0"/>
        <v>2001</v>
      </c>
      <c r="C19" s="53">
        <v>36892</v>
      </c>
      <c r="D19" s="61">
        <v>100.52356020942408</v>
      </c>
      <c r="E19" s="15">
        <v>94.444444444444443</v>
      </c>
      <c r="F19" s="15">
        <v>103.92156862745099</v>
      </c>
      <c r="G19" s="15">
        <v>99.324324324324323</v>
      </c>
      <c r="H19" s="15">
        <v>98.4375</v>
      </c>
      <c r="I19" s="15">
        <v>102.97029702970298</v>
      </c>
      <c r="J19" s="91"/>
      <c r="K19" s="54" t="s">
        <v>104</v>
      </c>
      <c r="L19" s="55" t="s">
        <v>104</v>
      </c>
      <c r="M19" s="55" t="s">
        <v>104</v>
      </c>
      <c r="N19" s="55" t="s">
        <v>104</v>
      </c>
      <c r="O19" s="55" t="s">
        <v>104</v>
      </c>
      <c r="P19" s="55" t="s">
        <v>104</v>
      </c>
      <c r="Q19" s="91"/>
      <c r="R19" s="56">
        <v>29</v>
      </c>
      <c r="S19" s="57">
        <v>1</v>
      </c>
      <c r="T19" s="57">
        <v>4</v>
      </c>
      <c r="U19" s="57">
        <v>8</v>
      </c>
      <c r="V19" s="57">
        <v>4</v>
      </c>
      <c r="W19" s="57">
        <v>12</v>
      </c>
      <c r="X19" s="91"/>
      <c r="Y19" s="58">
        <v>1</v>
      </c>
      <c r="Z19" s="59">
        <v>3.4482758620689655E-2</v>
      </c>
      <c r="AA19" s="59">
        <v>0.13793103448275862</v>
      </c>
      <c r="AB19" s="59">
        <v>0.27586206896551724</v>
      </c>
      <c r="AC19" s="59">
        <v>0.13793103448275862</v>
      </c>
      <c r="AD19" s="59">
        <v>0.41379310344827586</v>
      </c>
      <c r="AE19" s="91"/>
      <c r="AF19" s="56">
        <v>384</v>
      </c>
      <c r="AG19" s="57">
        <v>17</v>
      </c>
      <c r="AH19" s="57">
        <v>53</v>
      </c>
      <c r="AI19" s="57">
        <v>147</v>
      </c>
      <c r="AJ19" s="57">
        <v>63</v>
      </c>
      <c r="AK19" s="57">
        <v>104</v>
      </c>
      <c r="AL19" s="91"/>
      <c r="AM19" s="58">
        <v>1</v>
      </c>
      <c r="AN19" s="59">
        <v>4.4270833333333336E-2</v>
      </c>
      <c r="AO19" s="59">
        <v>0.13802083333333334</v>
      </c>
      <c r="AP19" s="59">
        <v>0.3828125</v>
      </c>
      <c r="AQ19" s="59">
        <v>0.1640625</v>
      </c>
      <c r="AR19" s="59">
        <v>0.27083333333333331</v>
      </c>
    </row>
    <row r="20" spans="1:44" s="4" customFormat="1" ht="15.75" x14ac:dyDescent="0.25">
      <c r="A20" s="18">
        <v>26</v>
      </c>
      <c r="B20" s="6">
        <f t="shared" si="0"/>
        <v>2001</v>
      </c>
      <c r="C20" s="60">
        <v>36923</v>
      </c>
      <c r="D20" s="61">
        <v>100.26178010471203</v>
      </c>
      <c r="E20" s="15">
        <v>100</v>
      </c>
      <c r="F20" s="15">
        <v>101.96078431372551</v>
      </c>
      <c r="G20" s="15">
        <v>98.648648648648646</v>
      </c>
      <c r="H20" s="15">
        <v>101.56250000000001</v>
      </c>
      <c r="I20" s="15">
        <v>100.99009900990099</v>
      </c>
      <c r="J20" s="91"/>
      <c r="K20" s="54" t="s">
        <v>104</v>
      </c>
      <c r="L20" s="55" t="s">
        <v>104</v>
      </c>
      <c r="M20" s="55" t="s">
        <v>104</v>
      </c>
      <c r="N20" s="55" t="s">
        <v>104</v>
      </c>
      <c r="O20" s="55" t="s">
        <v>104</v>
      </c>
      <c r="P20" s="55" t="s">
        <v>104</v>
      </c>
      <c r="Q20" s="91"/>
      <c r="R20" s="56">
        <v>15</v>
      </c>
      <c r="S20" s="57">
        <v>1</v>
      </c>
      <c r="T20" s="57">
        <v>0</v>
      </c>
      <c r="U20" s="57">
        <v>7</v>
      </c>
      <c r="V20" s="57">
        <v>4</v>
      </c>
      <c r="W20" s="57">
        <v>3</v>
      </c>
      <c r="X20" s="91"/>
      <c r="Y20" s="58">
        <v>1</v>
      </c>
      <c r="Z20" s="59">
        <v>6.6666666666666666E-2</v>
      </c>
      <c r="AA20" s="59">
        <v>0</v>
      </c>
      <c r="AB20" s="59">
        <v>0.46666666666666667</v>
      </c>
      <c r="AC20" s="59">
        <v>0.26666666666666666</v>
      </c>
      <c r="AD20" s="59">
        <v>0.2</v>
      </c>
      <c r="AE20" s="91"/>
      <c r="AF20" s="56">
        <v>383</v>
      </c>
      <c r="AG20" s="57">
        <v>18</v>
      </c>
      <c r="AH20" s="57">
        <v>52</v>
      </c>
      <c r="AI20" s="57">
        <v>146</v>
      </c>
      <c r="AJ20" s="57">
        <v>65</v>
      </c>
      <c r="AK20" s="57">
        <v>102</v>
      </c>
      <c r="AL20" s="91"/>
      <c r="AM20" s="58">
        <v>1</v>
      </c>
      <c r="AN20" s="59">
        <v>4.6997389033942558E-2</v>
      </c>
      <c r="AO20" s="59">
        <v>0.13577023498694518</v>
      </c>
      <c r="AP20" s="59">
        <v>0.38120104438642299</v>
      </c>
      <c r="AQ20" s="59">
        <v>0.16971279373368145</v>
      </c>
      <c r="AR20" s="59">
        <v>0.26631853785900783</v>
      </c>
    </row>
    <row r="21" spans="1:44" s="4" customFormat="1" ht="15.75" x14ac:dyDescent="0.25">
      <c r="A21" s="19">
        <v>27</v>
      </c>
      <c r="B21" s="9">
        <f t="shared" si="0"/>
        <v>2001</v>
      </c>
      <c r="C21" s="53">
        <v>36951</v>
      </c>
      <c r="D21" s="61">
        <v>97.905759162303653</v>
      </c>
      <c r="E21" s="15">
        <v>100</v>
      </c>
      <c r="F21" s="15">
        <v>103.92156862745099</v>
      </c>
      <c r="G21" s="15">
        <v>94.594594594594582</v>
      </c>
      <c r="H21" s="15">
        <v>98.437500000000014</v>
      </c>
      <c r="I21" s="15">
        <v>99.009900990098998</v>
      </c>
      <c r="J21" s="91"/>
      <c r="K21" s="54" t="s">
        <v>104</v>
      </c>
      <c r="L21" s="55" t="s">
        <v>104</v>
      </c>
      <c r="M21" s="55" t="s">
        <v>104</v>
      </c>
      <c r="N21" s="55" t="s">
        <v>104</v>
      </c>
      <c r="O21" s="55" t="s">
        <v>104</v>
      </c>
      <c r="P21" s="55" t="s">
        <v>104</v>
      </c>
      <c r="Q21" s="91"/>
      <c r="R21" s="56">
        <v>16</v>
      </c>
      <c r="S21" s="57">
        <v>1</v>
      </c>
      <c r="T21" s="57">
        <v>3</v>
      </c>
      <c r="U21" s="57">
        <v>4</v>
      </c>
      <c r="V21" s="57">
        <v>5</v>
      </c>
      <c r="W21" s="57">
        <v>3</v>
      </c>
      <c r="X21" s="91"/>
      <c r="Y21" s="58">
        <v>1</v>
      </c>
      <c r="Z21" s="59">
        <v>6.25E-2</v>
      </c>
      <c r="AA21" s="59">
        <v>0.1875</v>
      </c>
      <c r="AB21" s="59">
        <v>0.25</v>
      </c>
      <c r="AC21" s="59">
        <v>0.3125</v>
      </c>
      <c r="AD21" s="59">
        <v>0.1875</v>
      </c>
      <c r="AE21" s="91"/>
      <c r="AF21" s="56">
        <v>374</v>
      </c>
      <c r="AG21" s="57">
        <v>18</v>
      </c>
      <c r="AH21" s="57">
        <v>53</v>
      </c>
      <c r="AI21" s="57">
        <v>140</v>
      </c>
      <c r="AJ21" s="57">
        <v>63</v>
      </c>
      <c r="AK21" s="57">
        <v>100</v>
      </c>
      <c r="AL21" s="91"/>
      <c r="AM21" s="58">
        <v>1</v>
      </c>
      <c r="AN21" s="59">
        <v>4.8128342245989303E-2</v>
      </c>
      <c r="AO21" s="59">
        <v>0.14171122994652408</v>
      </c>
      <c r="AP21" s="59">
        <v>0.37433155080213903</v>
      </c>
      <c r="AQ21" s="59">
        <v>0.16844919786096257</v>
      </c>
      <c r="AR21" s="59">
        <v>0.26737967914438504</v>
      </c>
    </row>
    <row r="22" spans="1:44" s="4" customFormat="1" ht="15.75" x14ac:dyDescent="0.25">
      <c r="A22" s="18">
        <v>28</v>
      </c>
      <c r="B22" s="6">
        <f t="shared" si="0"/>
        <v>2001</v>
      </c>
      <c r="C22" s="60">
        <v>36982</v>
      </c>
      <c r="D22" s="61">
        <v>97.905759162303653</v>
      </c>
      <c r="E22" s="15">
        <v>100</v>
      </c>
      <c r="F22" s="15">
        <v>107.84313725490198</v>
      </c>
      <c r="G22" s="15">
        <v>95.945945945945923</v>
      </c>
      <c r="H22" s="15">
        <v>96.875000000000014</v>
      </c>
      <c r="I22" s="15">
        <v>96.039603960396022</v>
      </c>
      <c r="J22" s="91"/>
      <c r="K22" s="54" t="s">
        <v>104</v>
      </c>
      <c r="L22" s="55" t="s">
        <v>104</v>
      </c>
      <c r="M22" s="55" t="s">
        <v>104</v>
      </c>
      <c r="N22" s="55" t="s">
        <v>104</v>
      </c>
      <c r="O22" s="55" t="s">
        <v>104</v>
      </c>
      <c r="P22" s="55" t="s">
        <v>104</v>
      </c>
      <c r="Q22" s="91"/>
      <c r="R22" s="56">
        <v>19</v>
      </c>
      <c r="S22" s="57">
        <v>1</v>
      </c>
      <c r="T22" s="57">
        <v>4</v>
      </c>
      <c r="U22" s="57">
        <v>7</v>
      </c>
      <c r="V22" s="57">
        <v>4</v>
      </c>
      <c r="W22" s="57">
        <v>3</v>
      </c>
      <c r="X22" s="91"/>
      <c r="Y22" s="58">
        <v>1</v>
      </c>
      <c r="Z22" s="59">
        <v>5.2631578947368418E-2</v>
      </c>
      <c r="AA22" s="59">
        <v>0.21052631578947367</v>
      </c>
      <c r="AB22" s="59">
        <v>0.36842105263157893</v>
      </c>
      <c r="AC22" s="59">
        <v>0.21052631578947367</v>
      </c>
      <c r="AD22" s="59">
        <v>0.15789473684210525</v>
      </c>
      <c r="AE22" s="91"/>
      <c r="AF22" s="56">
        <v>374</v>
      </c>
      <c r="AG22" s="57">
        <v>18</v>
      </c>
      <c r="AH22" s="57">
        <v>55</v>
      </c>
      <c r="AI22" s="57">
        <v>142</v>
      </c>
      <c r="AJ22" s="57">
        <v>62</v>
      </c>
      <c r="AK22" s="57">
        <v>97</v>
      </c>
      <c r="AL22" s="91"/>
      <c r="AM22" s="58">
        <v>1</v>
      </c>
      <c r="AN22" s="59">
        <v>4.8128342245989303E-2</v>
      </c>
      <c r="AO22" s="59">
        <v>0.14705882352941177</v>
      </c>
      <c r="AP22" s="59">
        <v>0.37967914438502676</v>
      </c>
      <c r="AQ22" s="59">
        <v>0.16577540106951871</v>
      </c>
      <c r="AR22" s="59">
        <v>0.25935828877005346</v>
      </c>
    </row>
    <row r="23" spans="1:44" s="4" customFormat="1" ht="15.75" x14ac:dyDescent="0.25">
      <c r="A23" s="19">
        <v>29</v>
      </c>
      <c r="B23" s="9">
        <f t="shared" si="0"/>
        <v>2001</v>
      </c>
      <c r="C23" s="53">
        <v>37012</v>
      </c>
      <c r="D23" s="61">
        <v>97.120418848167517</v>
      </c>
      <c r="E23" s="15">
        <v>116.66666666666667</v>
      </c>
      <c r="F23" s="15">
        <v>103.92156862745099</v>
      </c>
      <c r="G23" s="15">
        <v>90.540540540540519</v>
      </c>
      <c r="H23" s="15">
        <v>96.875000000000014</v>
      </c>
      <c r="I23" s="15">
        <v>99.999999999999986</v>
      </c>
      <c r="J23" s="91"/>
      <c r="K23" s="54" t="s">
        <v>104</v>
      </c>
      <c r="L23" s="55" t="s">
        <v>104</v>
      </c>
      <c r="M23" s="55" t="s">
        <v>104</v>
      </c>
      <c r="N23" s="55" t="s">
        <v>104</v>
      </c>
      <c r="O23" s="55" t="s">
        <v>104</v>
      </c>
      <c r="P23" s="55" t="s">
        <v>104</v>
      </c>
      <c r="Q23" s="91"/>
      <c r="R23" s="56">
        <v>31</v>
      </c>
      <c r="S23" s="57">
        <v>3</v>
      </c>
      <c r="T23" s="57">
        <v>3</v>
      </c>
      <c r="U23" s="57">
        <v>5</v>
      </c>
      <c r="V23" s="57">
        <v>7</v>
      </c>
      <c r="W23" s="57">
        <v>13</v>
      </c>
      <c r="X23" s="91"/>
      <c r="Y23" s="58">
        <v>1</v>
      </c>
      <c r="Z23" s="59">
        <v>9.6774193548387094E-2</v>
      </c>
      <c r="AA23" s="59">
        <v>9.6774193548387094E-2</v>
      </c>
      <c r="AB23" s="59">
        <v>0.16129032258064516</v>
      </c>
      <c r="AC23" s="59">
        <v>0.22580645161290322</v>
      </c>
      <c r="AD23" s="59">
        <v>0.41935483870967744</v>
      </c>
      <c r="AE23" s="91"/>
      <c r="AF23" s="56">
        <v>371</v>
      </c>
      <c r="AG23" s="57">
        <v>21</v>
      </c>
      <c r="AH23" s="57">
        <v>53</v>
      </c>
      <c r="AI23" s="57">
        <v>134</v>
      </c>
      <c r="AJ23" s="57">
        <v>62</v>
      </c>
      <c r="AK23" s="57">
        <v>101</v>
      </c>
      <c r="AL23" s="91"/>
      <c r="AM23" s="58">
        <v>1</v>
      </c>
      <c r="AN23" s="59">
        <v>5.6603773584905662E-2</v>
      </c>
      <c r="AO23" s="59">
        <v>0.14285714285714285</v>
      </c>
      <c r="AP23" s="59">
        <v>0.36118598382749328</v>
      </c>
      <c r="AQ23" s="59">
        <v>0.16711590296495957</v>
      </c>
      <c r="AR23" s="59">
        <v>0.27223719676549868</v>
      </c>
    </row>
    <row r="24" spans="1:44" s="4" customFormat="1" ht="15.75" x14ac:dyDescent="0.25">
      <c r="A24" s="18">
        <v>30</v>
      </c>
      <c r="B24" s="6">
        <f t="shared" si="0"/>
        <v>2001</v>
      </c>
      <c r="C24" s="60">
        <v>37043</v>
      </c>
      <c r="D24" s="61">
        <v>95.28795811518323</v>
      </c>
      <c r="E24" s="15">
        <v>116.66666666666667</v>
      </c>
      <c r="F24" s="15">
        <v>92.156862745098053</v>
      </c>
      <c r="G24" s="15">
        <v>89.189189189189165</v>
      </c>
      <c r="H24" s="15">
        <v>96.875000000000014</v>
      </c>
      <c r="I24" s="15">
        <v>100.99009900990097</v>
      </c>
      <c r="J24" s="91"/>
      <c r="K24" s="54" t="s">
        <v>104</v>
      </c>
      <c r="L24" s="55" t="s">
        <v>104</v>
      </c>
      <c r="M24" s="55" t="s">
        <v>104</v>
      </c>
      <c r="N24" s="55" t="s">
        <v>104</v>
      </c>
      <c r="O24" s="55" t="s">
        <v>104</v>
      </c>
      <c r="P24" s="55" t="s">
        <v>104</v>
      </c>
      <c r="Q24" s="91"/>
      <c r="R24" s="56">
        <v>21</v>
      </c>
      <c r="S24" s="57">
        <v>3</v>
      </c>
      <c r="T24" s="57">
        <v>2</v>
      </c>
      <c r="U24" s="57">
        <v>8</v>
      </c>
      <c r="V24" s="57">
        <v>2</v>
      </c>
      <c r="W24" s="57">
        <v>6</v>
      </c>
      <c r="X24" s="91"/>
      <c r="Y24" s="58">
        <v>1</v>
      </c>
      <c r="Z24" s="59">
        <v>0.14285714285714285</v>
      </c>
      <c r="AA24" s="59">
        <v>9.5238095238095233E-2</v>
      </c>
      <c r="AB24" s="59">
        <v>0.38095238095238093</v>
      </c>
      <c r="AC24" s="59">
        <v>9.5238095238095233E-2</v>
      </c>
      <c r="AD24" s="59">
        <v>0.2857142857142857</v>
      </c>
      <c r="AE24" s="91"/>
      <c r="AF24" s="56">
        <v>364</v>
      </c>
      <c r="AG24" s="57">
        <v>21</v>
      </c>
      <c r="AH24" s="57">
        <v>47</v>
      </c>
      <c r="AI24" s="57">
        <v>132</v>
      </c>
      <c r="AJ24" s="57">
        <v>62</v>
      </c>
      <c r="AK24" s="57">
        <v>102</v>
      </c>
      <c r="AL24" s="91"/>
      <c r="AM24" s="58">
        <v>1</v>
      </c>
      <c r="AN24" s="59">
        <v>5.7692307692307696E-2</v>
      </c>
      <c r="AO24" s="59">
        <v>0.12912087912087913</v>
      </c>
      <c r="AP24" s="59">
        <v>0.36263736263736263</v>
      </c>
      <c r="AQ24" s="59">
        <v>0.17032967032967034</v>
      </c>
      <c r="AR24" s="59">
        <v>0.28021978021978022</v>
      </c>
    </row>
    <row r="25" spans="1:44" s="4" customFormat="1" ht="15.75" x14ac:dyDescent="0.25">
      <c r="A25" s="19">
        <v>31</v>
      </c>
      <c r="B25" s="9">
        <f t="shared" si="0"/>
        <v>2001</v>
      </c>
      <c r="C25" s="53">
        <v>37073</v>
      </c>
      <c r="D25" s="61">
        <v>91.62303664921464</v>
      </c>
      <c r="E25" s="15">
        <v>122.22222222222223</v>
      </c>
      <c r="F25" s="15">
        <v>92.156862745098053</v>
      </c>
      <c r="G25" s="15">
        <v>85.135135135135116</v>
      </c>
      <c r="H25" s="15">
        <v>92.187500000000014</v>
      </c>
      <c r="I25" s="15">
        <v>95.049504950495034</v>
      </c>
      <c r="J25" s="91"/>
      <c r="K25" s="54" t="s">
        <v>104</v>
      </c>
      <c r="L25" s="55" t="s">
        <v>104</v>
      </c>
      <c r="M25" s="55" t="s">
        <v>104</v>
      </c>
      <c r="N25" s="55" t="s">
        <v>104</v>
      </c>
      <c r="O25" s="55" t="s">
        <v>104</v>
      </c>
      <c r="P25" s="55" t="s">
        <v>104</v>
      </c>
      <c r="Q25" s="91"/>
      <c r="R25" s="56">
        <v>41</v>
      </c>
      <c r="S25" s="57">
        <v>3</v>
      </c>
      <c r="T25" s="57">
        <v>3</v>
      </c>
      <c r="U25" s="57">
        <v>17</v>
      </c>
      <c r="V25" s="57">
        <v>7</v>
      </c>
      <c r="W25" s="57">
        <v>11</v>
      </c>
      <c r="X25" s="91"/>
      <c r="Y25" s="58">
        <v>1</v>
      </c>
      <c r="Z25" s="59">
        <v>7.3170731707317069E-2</v>
      </c>
      <c r="AA25" s="59">
        <v>7.3170731707317069E-2</v>
      </c>
      <c r="AB25" s="59">
        <v>0.41463414634146339</v>
      </c>
      <c r="AC25" s="59">
        <v>0.17073170731707318</v>
      </c>
      <c r="AD25" s="59">
        <v>0.26829268292682928</v>
      </c>
      <c r="AE25" s="91"/>
      <c r="AF25" s="56">
        <v>350</v>
      </c>
      <c r="AG25" s="57">
        <v>22</v>
      </c>
      <c r="AH25" s="57">
        <v>47</v>
      </c>
      <c r="AI25" s="57">
        <v>126</v>
      </c>
      <c r="AJ25" s="57">
        <v>59</v>
      </c>
      <c r="AK25" s="57">
        <v>96</v>
      </c>
      <c r="AL25" s="91"/>
      <c r="AM25" s="58">
        <v>1</v>
      </c>
      <c r="AN25" s="59">
        <v>6.2857142857142861E-2</v>
      </c>
      <c r="AO25" s="59">
        <v>0.13428571428571429</v>
      </c>
      <c r="AP25" s="59">
        <v>0.36</v>
      </c>
      <c r="AQ25" s="59">
        <v>0.16857142857142857</v>
      </c>
      <c r="AR25" s="59">
        <v>0.2742857142857143</v>
      </c>
    </row>
    <row r="26" spans="1:44" s="4" customFormat="1" ht="15.75" x14ac:dyDescent="0.25">
      <c r="A26" s="18">
        <v>32</v>
      </c>
      <c r="B26" s="6">
        <f t="shared" si="0"/>
        <v>2001</v>
      </c>
      <c r="C26" s="60">
        <v>37104</v>
      </c>
      <c r="D26" s="61">
        <v>93.979057591623018</v>
      </c>
      <c r="E26" s="15">
        <v>122.22222222222223</v>
      </c>
      <c r="F26" s="15">
        <v>94.117647058823536</v>
      </c>
      <c r="G26" s="15">
        <v>85.810810810810793</v>
      </c>
      <c r="H26" s="15">
        <v>96.875000000000028</v>
      </c>
      <c r="I26" s="15">
        <v>99.009900990098998</v>
      </c>
      <c r="J26" s="91"/>
      <c r="K26" s="54" t="s">
        <v>104</v>
      </c>
      <c r="L26" s="55" t="s">
        <v>104</v>
      </c>
      <c r="M26" s="55" t="s">
        <v>104</v>
      </c>
      <c r="N26" s="55" t="s">
        <v>104</v>
      </c>
      <c r="O26" s="55" t="s">
        <v>104</v>
      </c>
      <c r="P26" s="55" t="s">
        <v>104</v>
      </c>
      <c r="Q26" s="91"/>
      <c r="R26" s="56">
        <v>28</v>
      </c>
      <c r="S26" s="57">
        <v>1</v>
      </c>
      <c r="T26" s="57">
        <v>3</v>
      </c>
      <c r="U26" s="57">
        <v>8</v>
      </c>
      <c r="V26" s="57">
        <v>7</v>
      </c>
      <c r="W26" s="57">
        <v>9</v>
      </c>
      <c r="X26" s="91"/>
      <c r="Y26" s="58">
        <v>1</v>
      </c>
      <c r="Z26" s="59">
        <v>3.5714285714285712E-2</v>
      </c>
      <c r="AA26" s="59">
        <v>0.10714285714285714</v>
      </c>
      <c r="AB26" s="59">
        <v>0.2857142857142857</v>
      </c>
      <c r="AC26" s="59">
        <v>0.25</v>
      </c>
      <c r="AD26" s="59">
        <v>0.32142857142857145</v>
      </c>
      <c r="AE26" s="91"/>
      <c r="AF26" s="56">
        <v>359</v>
      </c>
      <c r="AG26" s="57">
        <v>22</v>
      </c>
      <c r="AH26" s="57">
        <v>48</v>
      </c>
      <c r="AI26" s="57">
        <v>127</v>
      </c>
      <c r="AJ26" s="57">
        <v>62</v>
      </c>
      <c r="AK26" s="57">
        <v>100</v>
      </c>
      <c r="AL26" s="91"/>
      <c r="AM26" s="58">
        <v>1</v>
      </c>
      <c r="AN26" s="59">
        <v>6.1281337047353758E-2</v>
      </c>
      <c r="AO26" s="59">
        <v>0.13370473537604458</v>
      </c>
      <c r="AP26" s="59">
        <v>0.35376044568245124</v>
      </c>
      <c r="AQ26" s="59">
        <v>0.17270194986072424</v>
      </c>
      <c r="AR26" s="59">
        <v>0.2785515320334262</v>
      </c>
    </row>
    <row r="27" spans="1:44" s="4" customFormat="1" ht="15.75" x14ac:dyDescent="0.25">
      <c r="A27" s="19">
        <v>33</v>
      </c>
      <c r="B27" s="9">
        <f t="shared" si="0"/>
        <v>2001</v>
      </c>
      <c r="C27" s="53">
        <v>37135</v>
      </c>
      <c r="D27" s="61">
        <v>99.476439790575895</v>
      </c>
      <c r="E27" s="15">
        <v>150</v>
      </c>
      <c r="F27" s="15">
        <v>80.392156862745097</v>
      </c>
      <c r="G27" s="15">
        <v>91.891891891891888</v>
      </c>
      <c r="H27" s="15">
        <v>104.68750000000003</v>
      </c>
      <c r="I27" s="15">
        <v>107.92079207920791</v>
      </c>
      <c r="J27" s="91"/>
      <c r="K27" s="54" t="s">
        <v>104</v>
      </c>
      <c r="L27" s="55" t="s">
        <v>104</v>
      </c>
      <c r="M27" s="55" t="s">
        <v>104</v>
      </c>
      <c r="N27" s="55" t="s">
        <v>104</v>
      </c>
      <c r="O27" s="55" t="s">
        <v>104</v>
      </c>
      <c r="P27" s="55" t="s">
        <v>104</v>
      </c>
      <c r="Q27" s="91"/>
      <c r="R27" s="56">
        <v>57</v>
      </c>
      <c r="S27" s="57">
        <v>6</v>
      </c>
      <c r="T27" s="57">
        <v>4</v>
      </c>
      <c r="U27" s="57">
        <v>24</v>
      </c>
      <c r="V27" s="57">
        <v>7</v>
      </c>
      <c r="W27" s="57">
        <v>16</v>
      </c>
      <c r="X27" s="91"/>
      <c r="Y27" s="58">
        <v>1</v>
      </c>
      <c r="Z27" s="59">
        <v>0.10526315789473684</v>
      </c>
      <c r="AA27" s="59">
        <v>7.0175438596491224E-2</v>
      </c>
      <c r="AB27" s="59">
        <v>0.42105263157894735</v>
      </c>
      <c r="AC27" s="59">
        <v>0.12280701754385964</v>
      </c>
      <c r="AD27" s="59">
        <v>0.2807017543859649</v>
      </c>
      <c r="AE27" s="91"/>
      <c r="AF27" s="56">
        <v>380</v>
      </c>
      <c r="AG27" s="57">
        <v>27</v>
      </c>
      <c r="AH27" s="57">
        <v>41</v>
      </c>
      <c r="AI27" s="57">
        <v>136</v>
      </c>
      <c r="AJ27" s="57">
        <v>67</v>
      </c>
      <c r="AK27" s="57">
        <v>109</v>
      </c>
      <c r="AL27" s="91"/>
      <c r="AM27" s="58">
        <v>1</v>
      </c>
      <c r="AN27" s="59">
        <v>7.1052631578947367E-2</v>
      </c>
      <c r="AO27" s="59">
        <v>0.10789473684210527</v>
      </c>
      <c r="AP27" s="59">
        <v>0.35789473684210527</v>
      </c>
      <c r="AQ27" s="59">
        <v>0.1763157894736842</v>
      </c>
      <c r="AR27" s="59">
        <v>0.2868421052631579</v>
      </c>
    </row>
    <row r="28" spans="1:44" s="4" customFormat="1" ht="15.75" x14ac:dyDescent="0.25">
      <c r="A28" s="18">
        <v>34</v>
      </c>
      <c r="B28" s="6">
        <f t="shared" si="0"/>
        <v>2001</v>
      </c>
      <c r="C28" s="60">
        <v>37165</v>
      </c>
      <c r="D28" s="61">
        <v>99.21465968586385</v>
      </c>
      <c r="E28" s="15">
        <v>161.11111111111111</v>
      </c>
      <c r="F28" s="15">
        <v>74.509803921568633</v>
      </c>
      <c r="G28" s="15">
        <v>91.21621621621621</v>
      </c>
      <c r="H28" s="15">
        <v>107.81250000000004</v>
      </c>
      <c r="I28" s="15">
        <v>106.93069306930693</v>
      </c>
      <c r="J28" s="91"/>
      <c r="K28" s="54" t="s">
        <v>104</v>
      </c>
      <c r="L28" s="55" t="s">
        <v>104</v>
      </c>
      <c r="M28" s="55" t="s">
        <v>104</v>
      </c>
      <c r="N28" s="55" t="s">
        <v>104</v>
      </c>
      <c r="O28" s="55" t="s">
        <v>104</v>
      </c>
      <c r="P28" s="55" t="s">
        <v>104</v>
      </c>
      <c r="Q28" s="91"/>
      <c r="R28" s="56">
        <v>41</v>
      </c>
      <c r="S28" s="57">
        <v>5</v>
      </c>
      <c r="T28" s="57">
        <v>4</v>
      </c>
      <c r="U28" s="57">
        <v>13</v>
      </c>
      <c r="V28" s="57">
        <v>9</v>
      </c>
      <c r="W28" s="57">
        <v>10</v>
      </c>
      <c r="X28" s="91"/>
      <c r="Y28" s="58">
        <v>1</v>
      </c>
      <c r="Z28" s="59">
        <v>0.12195121951219512</v>
      </c>
      <c r="AA28" s="59">
        <v>9.7560975609756101E-2</v>
      </c>
      <c r="AB28" s="59">
        <v>0.31707317073170732</v>
      </c>
      <c r="AC28" s="59">
        <v>0.21951219512195122</v>
      </c>
      <c r="AD28" s="59">
        <v>0.24390243902439024</v>
      </c>
      <c r="AE28" s="91"/>
      <c r="AF28" s="56">
        <v>379</v>
      </c>
      <c r="AG28" s="57">
        <v>29</v>
      </c>
      <c r="AH28" s="57">
        <v>38</v>
      </c>
      <c r="AI28" s="57">
        <v>135</v>
      </c>
      <c r="AJ28" s="57">
        <v>69</v>
      </c>
      <c r="AK28" s="57">
        <v>108</v>
      </c>
      <c r="AL28" s="91"/>
      <c r="AM28" s="58">
        <v>1</v>
      </c>
      <c r="AN28" s="59">
        <v>7.6517150395778361E-2</v>
      </c>
      <c r="AO28" s="59">
        <v>0.10026385224274406</v>
      </c>
      <c r="AP28" s="59">
        <v>0.35620052770448551</v>
      </c>
      <c r="AQ28" s="59">
        <v>0.18205804749340371</v>
      </c>
      <c r="AR28" s="59">
        <v>0.28496042216358841</v>
      </c>
    </row>
    <row r="29" spans="1:44" s="4" customFormat="1" ht="15.75" x14ac:dyDescent="0.25">
      <c r="A29" s="19">
        <v>35</v>
      </c>
      <c r="B29" s="9">
        <f t="shared" si="0"/>
        <v>2001</v>
      </c>
      <c r="C29" s="53">
        <v>37196</v>
      </c>
      <c r="D29" s="61">
        <v>98.167539267015684</v>
      </c>
      <c r="E29" s="15">
        <v>177.77777777777777</v>
      </c>
      <c r="F29" s="15">
        <v>66.666666666666671</v>
      </c>
      <c r="G29" s="15">
        <v>90.540540540540533</v>
      </c>
      <c r="H29" s="15">
        <v>107.81250000000004</v>
      </c>
      <c r="I29" s="15">
        <v>104.95049504950495</v>
      </c>
      <c r="J29" s="91"/>
      <c r="K29" s="54" t="s">
        <v>104</v>
      </c>
      <c r="L29" s="55" t="s">
        <v>104</v>
      </c>
      <c r="M29" s="55" t="s">
        <v>104</v>
      </c>
      <c r="N29" s="55" t="s">
        <v>104</v>
      </c>
      <c r="O29" s="55" t="s">
        <v>104</v>
      </c>
      <c r="P29" s="55" t="s">
        <v>104</v>
      </c>
      <c r="Q29" s="91"/>
      <c r="R29" s="56">
        <v>27</v>
      </c>
      <c r="S29" s="57">
        <v>3</v>
      </c>
      <c r="T29" s="57">
        <v>0</v>
      </c>
      <c r="U29" s="57">
        <v>10</v>
      </c>
      <c r="V29" s="57">
        <v>5</v>
      </c>
      <c r="W29" s="57">
        <v>9</v>
      </c>
      <c r="X29" s="91"/>
      <c r="Y29" s="58">
        <v>1</v>
      </c>
      <c r="Z29" s="59">
        <v>0.1111111111111111</v>
      </c>
      <c r="AA29" s="59">
        <v>0</v>
      </c>
      <c r="AB29" s="59">
        <v>0.37037037037037035</v>
      </c>
      <c r="AC29" s="59">
        <v>0.18518518518518517</v>
      </c>
      <c r="AD29" s="59">
        <v>0.33333333333333331</v>
      </c>
      <c r="AE29" s="91"/>
      <c r="AF29" s="56">
        <v>375</v>
      </c>
      <c r="AG29" s="57">
        <v>32</v>
      </c>
      <c r="AH29" s="57">
        <v>34</v>
      </c>
      <c r="AI29" s="57">
        <v>134</v>
      </c>
      <c r="AJ29" s="57">
        <v>69</v>
      </c>
      <c r="AK29" s="57">
        <v>106</v>
      </c>
      <c r="AL29" s="91"/>
      <c r="AM29" s="58">
        <v>1</v>
      </c>
      <c r="AN29" s="59">
        <v>8.533333333333333E-2</v>
      </c>
      <c r="AO29" s="59">
        <v>9.0666666666666673E-2</v>
      </c>
      <c r="AP29" s="59">
        <v>0.35733333333333334</v>
      </c>
      <c r="AQ29" s="59">
        <v>0.184</v>
      </c>
      <c r="AR29" s="59">
        <v>0.28266666666666668</v>
      </c>
    </row>
    <row r="30" spans="1:44" s="4" customFormat="1" ht="15.75" x14ac:dyDescent="0.25">
      <c r="A30" s="18">
        <v>36</v>
      </c>
      <c r="B30" s="6">
        <f t="shared" si="0"/>
        <v>2001</v>
      </c>
      <c r="C30" s="60">
        <v>37226</v>
      </c>
      <c r="D30" s="61">
        <v>99.476439790575895</v>
      </c>
      <c r="E30" s="15">
        <v>172.22222222222223</v>
      </c>
      <c r="F30" s="15">
        <v>72.549019607843135</v>
      </c>
      <c r="G30" s="15">
        <v>87.837837837837839</v>
      </c>
      <c r="H30" s="15">
        <v>109.37500000000006</v>
      </c>
      <c r="I30" s="15">
        <v>110.89108910891089</v>
      </c>
      <c r="J30" s="91"/>
      <c r="K30" s="62">
        <v>-5.2356020942410098E-3</v>
      </c>
      <c r="L30" s="63">
        <v>0.72222222222222232</v>
      </c>
      <c r="M30" s="63">
        <v>-0.27450980392156865</v>
      </c>
      <c r="N30" s="63">
        <v>-0.1216216216216216</v>
      </c>
      <c r="O30" s="63">
        <v>9.3750000000000666E-2</v>
      </c>
      <c r="P30" s="63">
        <v>0.10891089108910901</v>
      </c>
      <c r="Q30" s="91"/>
      <c r="R30" s="56">
        <v>55</v>
      </c>
      <c r="S30" s="57">
        <v>3</v>
      </c>
      <c r="T30" s="57">
        <v>7</v>
      </c>
      <c r="U30" s="57">
        <v>19</v>
      </c>
      <c r="V30" s="57">
        <v>9</v>
      </c>
      <c r="W30" s="57">
        <v>17</v>
      </c>
      <c r="X30" s="91"/>
      <c r="Y30" s="58">
        <v>1</v>
      </c>
      <c r="Z30" s="59">
        <v>5.4545454545454543E-2</v>
      </c>
      <c r="AA30" s="59">
        <v>0.12727272727272726</v>
      </c>
      <c r="AB30" s="59">
        <v>0.34545454545454546</v>
      </c>
      <c r="AC30" s="59">
        <v>0.16363636363636364</v>
      </c>
      <c r="AD30" s="59">
        <v>0.30909090909090908</v>
      </c>
      <c r="AE30" s="91"/>
      <c r="AF30" s="56">
        <v>380</v>
      </c>
      <c r="AG30" s="57">
        <v>31</v>
      </c>
      <c r="AH30" s="57">
        <v>37</v>
      </c>
      <c r="AI30" s="57">
        <v>130</v>
      </c>
      <c r="AJ30" s="57">
        <v>70</v>
      </c>
      <c r="AK30" s="57">
        <v>112</v>
      </c>
      <c r="AL30" s="91"/>
      <c r="AM30" s="58">
        <v>1</v>
      </c>
      <c r="AN30" s="59">
        <v>8.1578947368421056E-2</v>
      </c>
      <c r="AO30" s="59">
        <v>9.7368421052631576E-2</v>
      </c>
      <c r="AP30" s="59">
        <v>0.34210526315789475</v>
      </c>
      <c r="AQ30" s="59">
        <v>0.18421052631578946</v>
      </c>
      <c r="AR30" s="59">
        <v>0.29473684210526313</v>
      </c>
    </row>
    <row r="31" spans="1:44" s="4" customFormat="1" ht="15.75" x14ac:dyDescent="0.25">
      <c r="A31" s="19">
        <v>37</v>
      </c>
      <c r="B31" s="9">
        <f t="shared" si="0"/>
        <v>2002</v>
      </c>
      <c r="C31" s="53">
        <v>37257</v>
      </c>
      <c r="D31" s="61">
        <v>92.931937172774852</v>
      </c>
      <c r="E31" s="15">
        <v>166.66666666666669</v>
      </c>
      <c r="F31" s="15">
        <v>64.705882352941174</v>
      </c>
      <c r="G31" s="15">
        <v>82.432432432432435</v>
      </c>
      <c r="H31" s="15">
        <v>103.12500000000006</v>
      </c>
      <c r="I31" s="15">
        <v>102.97029702970298</v>
      </c>
      <c r="J31" s="91"/>
      <c r="K31" s="62">
        <v>-7.5520833333333481E-2</v>
      </c>
      <c r="L31" s="63">
        <v>0.76470588235294135</v>
      </c>
      <c r="M31" s="63">
        <v>-0.37735849056603787</v>
      </c>
      <c r="N31" s="63">
        <v>-0.17006802721088432</v>
      </c>
      <c r="O31" s="63">
        <v>4.7619047619048116E-2</v>
      </c>
      <c r="P31" s="63">
        <v>0</v>
      </c>
      <c r="Q31" s="91"/>
      <c r="R31" s="56">
        <v>4</v>
      </c>
      <c r="S31" s="57">
        <v>0</v>
      </c>
      <c r="T31" s="57">
        <v>0</v>
      </c>
      <c r="U31" s="57">
        <v>0</v>
      </c>
      <c r="V31" s="57">
        <v>0</v>
      </c>
      <c r="W31" s="57">
        <v>4</v>
      </c>
      <c r="X31" s="91"/>
      <c r="Y31" s="58">
        <v>1</v>
      </c>
      <c r="Z31" s="59">
        <v>0</v>
      </c>
      <c r="AA31" s="59">
        <v>0</v>
      </c>
      <c r="AB31" s="59">
        <v>0</v>
      </c>
      <c r="AC31" s="59">
        <v>0</v>
      </c>
      <c r="AD31" s="59">
        <v>1</v>
      </c>
      <c r="AE31" s="91"/>
      <c r="AF31" s="56">
        <v>355</v>
      </c>
      <c r="AG31" s="57">
        <v>30</v>
      </c>
      <c r="AH31" s="57">
        <v>33</v>
      </c>
      <c r="AI31" s="57">
        <v>122</v>
      </c>
      <c r="AJ31" s="57">
        <v>66</v>
      </c>
      <c r="AK31" s="57">
        <v>104</v>
      </c>
      <c r="AL31" s="91"/>
      <c r="AM31" s="58">
        <v>1</v>
      </c>
      <c r="AN31" s="59">
        <v>8.4507042253521125E-2</v>
      </c>
      <c r="AO31" s="59">
        <v>9.295774647887324E-2</v>
      </c>
      <c r="AP31" s="59">
        <v>0.3436619718309859</v>
      </c>
      <c r="AQ31" s="59">
        <v>0.18591549295774648</v>
      </c>
      <c r="AR31" s="59">
        <v>0.29295774647887324</v>
      </c>
    </row>
    <row r="32" spans="1:44" s="4" customFormat="1" ht="15.75" x14ac:dyDescent="0.25">
      <c r="A32" s="18">
        <v>38</v>
      </c>
      <c r="B32" s="6">
        <f t="shared" si="0"/>
        <v>2002</v>
      </c>
      <c r="C32" s="60">
        <v>37288</v>
      </c>
      <c r="D32" s="61">
        <v>91.884816753926685</v>
      </c>
      <c r="E32" s="15">
        <v>166.66666666666669</v>
      </c>
      <c r="F32" s="15">
        <v>68.627450980392155</v>
      </c>
      <c r="G32" s="15">
        <v>79.054054054054049</v>
      </c>
      <c r="H32" s="15">
        <v>98.437500000000057</v>
      </c>
      <c r="I32" s="15">
        <v>104.95049504950495</v>
      </c>
      <c r="J32" s="91"/>
      <c r="K32" s="62">
        <v>-8.3550913838120189E-2</v>
      </c>
      <c r="L32" s="63">
        <v>0.66666666666666696</v>
      </c>
      <c r="M32" s="63">
        <v>-0.32692307692307709</v>
      </c>
      <c r="N32" s="63">
        <v>-0.19863013698630139</v>
      </c>
      <c r="O32" s="63">
        <v>-3.0769230769230327E-2</v>
      </c>
      <c r="P32" s="63">
        <v>3.9215686274509887E-2</v>
      </c>
      <c r="Q32" s="91"/>
      <c r="R32" s="56">
        <v>11</v>
      </c>
      <c r="S32" s="57">
        <v>1</v>
      </c>
      <c r="T32" s="57">
        <v>2</v>
      </c>
      <c r="U32" s="57">
        <v>2</v>
      </c>
      <c r="V32" s="57">
        <v>1</v>
      </c>
      <c r="W32" s="57">
        <v>5</v>
      </c>
      <c r="X32" s="91"/>
      <c r="Y32" s="58">
        <v>1</v>
      </c>
      <c r="Z32" s="59">
        <v>9.0909090909090912E-2</v>
      </c>
      <c r="AA32" s="59">
        <v>0.18181818181818182</v>
      </c>
      <c r="AB32" s="59">
        <v>0.18181818181818182</v>
      </c>
      <c r="AC32" s="59">
        <v>9.0909090909090912E-2</v>
      </c>
      <c r="AD32" s="59">
        <v>0.45454545454545453</v>
      </c>
      <c r="AE32" s="91"/>
      <c r="AF32" s="56">
        <v>351</v>
      </c>
      <c r="AG32" s="57">
        <v>30</v>
      </c>
      <c r="AH32" s="57">
        <v>35</v>
      </c>
      <c r="AI32" s="57">
        <v>117</v>
      </c>
      <c r="AJ32" s="57">
        <v>63</v>
      </c>
      <c r="AK32" s="57">
        <v>106</v>
      </c>
      <c r="AL32" s="91"/>
      <c r="AM32" s="58">
        <v>1</v>
      </c>
      <c r="AN32" s="59">
        <v>8.5470085470085472E-2</v>
      </c>
      <c r="AO32" s="59">
        <v>9.9715099715099717E-2</v>
      </c>
      <c r="AP32" s="59">
        <v>0.33333333333333331</v>
      </c>
      <c r="AQ32" s="59">
        <v>0.17948717948717949</v>
      </c>
      <c r="AR32" s="59">
        <v>0.30199430199430199</v>
      </c>
    </row>
    <row r="33" spans="1:44" s="4" customFormat="1" ht="15.75" x14ac:dyDescent="0.25">
      <c r="A33" s="19">
        <v>39</v>
      </c>
      <c r="B33" s="9">
        <f t="shared" si="0"/>
        <v>2002</v>
      </c>
      <c r="C33" s="53">
        <v>37316</v>
      </c>
      <c r="D33" s="61">
        <v>101.83246073298427</v>
      </c>
      <c r="E33" s="15">
        <v>188.88888888888891</v>
      </c>
      <c r="F33" s="15">
        <v>72.549019607843135</v>
      </c>
      <c r="G33" s="15">
        <v>86.486486486486484</v>
      </c>
      <c r="H33" s="15">
        <v>103.12500000000007</v>
      </c>
      <c r="I33" s="15">
        <v>122.77227722772277</v>
      </c>
      <c r="J33" s="91"/>
      <c r="K33" s="62">
        <v>4.0106951871657692E-2</v>
      </c>
      <c r="L33" s="63">
        <v>0.88888888888888906</v>
      </c>
      <c r="M33" s="63">
        <v>-0.30188679245283034</v>
      </c>
      <c r="N33" s="63">
        <v>-8.5714285714285632E-2</v>
      </c>
      <c r="O33" s="63">
        <v>4.7619047619048116E-2</v>
      </c>
      <c r="P33" s="63">
        <v>0.24</v>
      </c>
      <c r="Q33" s="91"/>
      <c r="R33" s="56">
        <v>54</v>
      </c>
      <c r="S33" s="57">
        <v>5</v>
      </c>
      <c r="T33" s="57">
        <v>5</v>
      </c>
      <c r="U33" s="57">
        <v>15</v>
      </c>
      <c r="V33" s="57">
        <v>8</v>
      </c>
      <c r="W33" s="57">
        <v>21</v>
      </c>
      <c r="X33" s="91"/>
      <c r="Y33" s="58">
        <v>1</v>
      </c>
      <c r="Z33" s="59">
        <v>9.2592592592592587E-2</v>
      </c>
      <c r="AA33" s="59">
        <v>9.2592592592592587E-2</v>
      </c>
      <c r="AB33" s="59">
        <v>0.27777777777777779</v>
      </c>
      <c r="AC33" s="59">
        <v>0.14814814814814814</v>
      </c>
      <c r="AD33" s="59">
        <v>0.3888888888888889</v>
      </c>
      <c r="AE33" s="91"/>
      <c r="AF33" s="56">
        <v>389</v>
      </c>
      <c r="AG33" s="57">
        <v>34</v>
      </c>
      <c r="AH33" s="57">
        <v>37</v>
      </c>
      <c r="AI33" s="57">
        <v>128</v>
      </c>
      <c r="AJ33" s="57">
        <v>66</v>
      </c>
      <c r="AK33" s="57">
        <v>124</v>
      </c>
      <c r="AL33" s="91"/>
      <c r="AM33" s="58">
        <v>1</v>
      </c>
      <c r="AN33" s="59">
        <v>8.7403598971722368E-2</v>
      </c>
      <c r="AO33" s="59">
        <v>9.5115681233933158E-2</v>
      </c>
      <c r="AP33" s="59">
        <v>0.32904884318766064</v>
      </c>
      <c r="AQ33" s="59">
        <v>0.16966580976863754</v>
      </c>
      <c r="AR33" s="59">
        <v>0.31876606683804626</v>
      </c>
    </row>
    <row r="34" spans="1:44" s="4" customFormat="1" ht="15.75" x14ac:dyDescent="0.25">
      <c r="A34" s="18">
        <v>40</v>
      </c>
      <c r="B34" s="6">
        <f t="shared" si="0"/>
        <v>2002</v>
      </c>
      <c r="C34" s="60">
        <v>37347</v>
      </c>
      <c r="D34" s="61">
        <v>103.40314136125652</v>
      </c>
      <c r="E34" s="15">
        <v>194.44444444444446</v>
      </c>
      <c r="F34" s="15">
        <v>64.705882352941174</v>
      </c>
      <c r="G34" s="15">
        <v>87.162162162162161</v>
      </c>
      <c r="H34" s="15">
        <v>101.56250000000007</v>
      </c>
      <c r="I34" s="15">
        <v>131.68316831683168</v>
      </c>
      <c r="J34" s="91"/>
      <c r="K34" s="62">
        <v>5.6149732620320636E-2</v>
      </c>
      <c r="L34" s="63">
        <v>0.94444444444444464</v>
      </c>
      <c r="M34" s="63">
        <v>-0.40000000000000013</v>
      </c>
      <c r="N34" s="63">
        <v>-9.1549295774647654E-2</v>
      </c>
      <c r="O34" s="63">
        <v>4.8387096774194172E-2</v>
      </c>
      <c r="P34" s="63">
        <v>0.37113402061855694</v>
      </c>
      <c r="Q34" s="91"/>
      <c r="R34" s="56">
        <v>25</v>
      </c>
      <c r="S34" s="57">
        <v>2</v>
      </c>
      <c r="T34" s="57">
        <v>0</v>
      </c>
      <c r="U34" s="57">
        <v>8</v>
      </c>
      <c r="V34" s="57">
        <v>3</v>
      </c>
      <c r="W34" s="57">
        <v>12</v>
      </c>
      <c r="X34" s="91"/>
      <c r="Y34" s="58">
        <v>1</v>
      </c>
      <c r="Z34" s="59">
        <v>0.08</v>
      </c>
      <c r="AA34" s="59">
        <v>0</v>
      </c>
      <c r="AB34" s="59">
        <v>0.32</v>
      </c>
      <c r="AC34" s="59">
        <v>0.12</v>
      </c>
      <c r="AD34" s="59">
        <v>0.48</v>
      </c>
      <c r="AE34" s="91"/>
      <c r="AF34" s="56">
        <v>395</v>
      </c>
      <c r="AG34" s="57">
        <v>35</v>
      </c>
      <c r="AH34" s="57">
        <v>33</v>
      </c>
      <c r="AI34" s="57">
        <v>129</v>
      </c>
      <c r="AJ34" s="57">
        <v>65</v>
      </c>
      <c r="AK34" s="57">
        <v>133</v>
      </c>
      <c r="AL34" s="91"/>
      <c r="AM34" s="58">
        <v>1</v>
      </c>
      <c r="AN34" s="59">
        <v>8.8607594936708861E-2</v>
      </c>
      <c r="AO34" s="59">
        <v>8.3544303797468356E-2</v>
      </c>
      <c r="AP34" s="59">
        <v>0.32658227848101268</v>
      </c>
      <c r="AQ34" s="59">
        <v>0.16455696202531644</v>
      </c>
      <c r="AR34" s="59">
        <v>0.33670886075949369</v>
      </c>
    </row>
    <row r="35" spans="1:44" s="4" customFormat="1" ht="15.75" x14ac:dyDescent="0.25">
      <c r="A35" s="19">
        <v>41</v>
      </c>
      <c r="B35" s="9">
        <f t="shared" si="0"/>
        <v>2002</v>
      </c>
      <c r="C35" s="53">
        <v>37377</v>
      </c>
      <c r="D35" s="61">
        <v>108.11518324607327</v>
      </c>
      <c r="E35" s="15">
        <v>200</v>
      </c>
      <c r="F35" s="15">
        <v>66.666666666666657</v>
      </c>
      <c r="G35" s="15">
        <v>94.594594594594582</v>
      </c>
      <c r="H35" s="15">
        <v>104.68750000000006</v>
      </c>
      <c r="I35" s="15">
        <v>134.65346534653466</v>
      </c>
      <c r="J35" s="91"/>
      <c r="K35" s="62">
        <v>0.1132075471698113</v>
      </c>
      <c r="L35" s="63">
        <v>0.71428571428571419</v>
      </c>
      <c r="M35" s="63">
        <v>-0.35849056603773599</v>
      </c>
      <c r="N35" s="63">
        <v>4.4776119402985204E-2</v>
      </c>
      <c r="O35" s="63">
        <v>8.0645161290322953E-2</v>
      </c>
      <c r="P35" s="63">
        <v>0.34653465346534684</v>
      </c>
      <c r="Q35" s="91"/>
      <c r="R35" s="56">
        <v>49</v>
      </c>
      <c r="S35" s="57">
        <v>4</v>
      </c>
      <c r="T35" s="57">
        <v>4</v>
      </c>
      <c r="U35" s="57">
        <v>16</v>
      </c>
      <c r="V35" s="57">
        <v>9</v>
      </c>
      <c r="W35" s="57">
        <v>16</v>
      </c>
      <c r="X35" s="91"/>
      <c r="Y35" s="58">
        <v>1</v>
      </c>
      <c r="Z35" s="59">
        <v>8.1632653061224483E-2</v>
      </c>
      <c r="AA35" s="59">
        <v>8.1632653061224483E-2</v>
      </c>
      <c r="AB35" s="59">
        <v>0.32653061224489793</v>
      </c>
      <c r="AC35" s="59">
        <v>0.18367346938775511</v>
      </c>
      <c r="AD35" s="59">
        <v>0.32653061224489793</v>
      </c>
      <c r="AE35" s="91"/>
      <c r="AF35" s="56">
        <v>413</v>
      </c>
      <c r="AG35" s="57">
        <v>36</v>
      </c>
      <c r="AH35" s="57">
        <v>34</v>
      </c>
      <c r="AI35" s="57">
        <v>140</v>
      </c>
      <c r="AJ35" s="57">
        <v>67</v>
      </c>
      <c r="AK35" s="57">
        <v>136</v>
      </c>
      <c r="AL35" s="91"/>
      <c r="AM35" s="58">
        <v>1</v>
      </c>
      <c r="AN35" s="59">
        <v>8.7167070217917669E-2</v>
      </c>
      <c r="AO35" s="59">
        <v>8.2324455205811137E-2</v>
      </c>
      <c r="AP35" s="59">
        <v>0.33898305084745761</v>
      </c>
      <c r="AQ35" s="59">
        <v>0.16222760290556901</v>
      </c>
      <c r="AR35" s="59">
        <v>0.32929782082324455</v>
      </c>
    </row>
    <row r="36" spans="1:44" s="4" customFormat="1" ht="15.75" x14ac:dyDescent="0.25">
      <c r="A36" s="18">
        <v>42</v>
      </c>
      <c r="B36" s="6">
        <f t="shared" si="0"/>
        <v>2002</v>
      </c>
      <c r="C36" s="60">
        <v>37408</v>
      </c>
      <c r="D36" s="61">
        <v>116.23036649214656</v>
      </c>
      <c r="E36" s="15">
        <v>200</v>
      </c>
      <c r="F36" s="15">
        <v>66.666666666666657</v>
      </c>
      <c r="G36" s="15">
        <v>103.37837837837836</v>
      </c>
      <c r="H36" s="15">
        <v>118.75000000000006</v>
      </c>
      <c r="I36" s="15">
        <v>143.56435643564356</v>
      </c>
      <c r="J36" s="91"/>
      <c r="K36" s="62">
        <v>0.21978021978021967</v>
      </c>
      <c r="L36" s="63">
        <v>0.71428571428571419</v>
      </c>
      <c r="M36" s="63">
        <v>-0.27659574468085124</v>
      </c>
      <c r="N36" s="63">
        <v>0.15909090909090917</v>
      </c>
      <c r="O36" s="63">
        <v>0.22580645161290369</v>
      </c>
      <c r="P36" s="63">
        <v>0.42156862745098067</v>
      </c>
      <c r="Q36" s="91"/>
      <c r="R36" s="56">
        <v>52</v>
      </c>
      <c r="S36" s="57">
        <v>3</v>
      </c>
      <c r="T36" s="57">
        <v>2</v>
      </c>
      <c r="U36" s="57">
        <v>21</v>
      </c>
      <c r="V36" s="57">
        <v>11</v>
      </c>
      <c r="W36" s="57">
        <v>15</v>
      </c>
      <c r="X36" s="91"/>
      <c r="Y36" s="58">
        <v>1</v>
      </c>
      <c r="Z36" s="59">
        <v>5.7692307692307696E-2</v>
      </c>
      <c r="AA36" s="59">
        <v>3.8461538461538464E-2</v>
      </c>
      <c r="AB36" s="59">
        <v>0.40384615384615385</v>
      </c>
      <c r="AC36" s="59">
        <v>0.21153846153846154</v>
      </c>
      <c r="AD36" s="59">
        <v>0.28846153846153844</v>
      </c>
      <c r="AE36" s="91"/>
      <c r="AF36" s="56">
        <v>444</v>
      </c>
      <c r="AG36" s="57">
        <v>36</v>
      </c>
      <c r="AH36" s="57">
        <v>34</v>
      </c>
      <c r="AI36" s="57">
        <v>153</v>
      </c>
      <c r="AJ36" s="57">
        <v>76</v>
      </c>
      <c r="AK36" s="57">
        <v>145</v>
      </c>
      <c r="AL36" s="91"/>
      <c r="AM36" s="58">
        <v>1</v>
      </c>
      <c r="AN36" s="59">
        <v>8.1081081081081086E-2</v>
      </c>
      <c r="AO36" s="59">
        <v>7.6576576576576572E-2</v>
      </c>
      <c r="AP36" s="59">
        <v>0.34459459459459457</v>
      </c>
      <c r="AQ36" s="59">
        <v>0.17117117117117117</v>
      </c>
      <c r="AR36" s="59">
        <v>0.32657657657657657</v>
      </c>
    </row>
    <row r="37" spans="1:44" s="4" customFormat="1" ht="15.75" x14ac:dyDescent="0.25">
      <c r="A37" s="19">
        <v>43</v>
      </c>
      <c r="B37" s="9">
        <f t="shared" si="0"/>
        <v>2002</v>
      </c>
      <c r="C37" s="53">
        <v>37438</v>
      </c>
      <c r="D37" s="61">
        <v>118.06282722513085</v>
      </c>
      <c r="E37" s="15">
        <v>188.88888888888889</v>
      </c>
      <c r="F37" s="15">
        <v>66.666666666666657</v>
      </c>
      <c r="G37" s="15">
        <v>104.05405405405403</v>
      </c>
      <c r="H37" s="15">
        <v>123.43750000000006</v>
      </c>
      <c r="I37" s="15">
        <v>148.51485148514851</v>
      </c>
      <c r="J37" s="91"/>
      <c r="K37" s="62">
        <v>0.28857142857142826</v>
      </c>
      <c r="L37" s="63">
        <v>0.54545454545454541</v>
      </c>
      <c r="M37" s="63">
        <v>-0.27659574468085124</v>
      </c>
      <c r="N37" s="63">
        <v>0.22222222222222232</v>
      </c>
      <c r="O37" s="63">
        <v>0.33898305084745806</v>
      </c>
      <c r="P37" s="63">
        <v>0.56250000000000022</v>
      </c>
      <c r="Q37" s="91"/>
      <c r="R37" s="56">
        <v>48</v>
      </c>
      <c r="S37" s="57">
        <v>1</v>
      </c>
      <c r="T37" s="57">
        <v>3</v>
      </c>
      <c r="U37" s="57">
        <v>18</v>
      </c>
      <c r="V37" s="57">
        <v>10</v>
      </c>
      <c r="W37" s="57">
        <v>16</v>
      </c>
      <c r="X37" s="91"/>
      <c r="Y37" s="58">
        <v>1</v>
      </c>
      <c r="Z37" s="59">
        <v>2.0833333333333332E-2</v>
      </c>
      <c r="AA37" s="59">
        <v>6.25E-2</v>
      </c>
      <c r="AB37" s="59">
        <v>0.375</v>
      </c>
      <c r="AC37" s="59">
        <v>0.20833333333333334</v>
      </c>
      <c r="AD37" s="59">
        <v>0.33333333333333331</v>
      </c>
      <c r="AE37" s="91"/>
      <c r="AF37" s="56">
        <v>451</v>
      </c>
      <c r="AG37" s="57">
        <v>34</v>
      </c>
      <c r="AH37" s="57">
        <v>34</v>
      </c>
      <c r="AI37" s="57">
        <v>154</v>
      </c>
      <c r="AJ37" s="57">
        <v>79</v>
      </c>
      <c r="AK37" s="57">
        <v>150</v>
      </c>
      <c r="AL37" s="91"/>
      <c r="AM37" s="58">
        <v>1</v>
      </c>
      <c r="AN37" s="59">
        <v>7.5388026607538808E-2</v>
      </c>
      <c r="AO37" s="59">
        <v>7.5388026607538808E-2</v>
      </c>
      <c r="AP37" s="59">
        <v>0.34146341463414637</v>
      </c>
      <c r="AQ37" s="59">
        <v>0.17516629711751663</v>
      </c>
      <c r="AR37" s="59">
        <v>0.33259423503325941</v>
      </c>
    </row>
    <row r="38" spans="1:44" s="4" customFormat="1" ht="15.75" x14ac:dyDescent="0.25">
      <c r="A38" s="18">
        <v>44</v>
      </c>
      <c r="B38" s="6">
        <f t="shared" si="0"/>
        <v>2002</v>
      </c>
      <c r="C38" s="60">
        <v>37469</v>
      </c>
      <c r="D38" s="61">
        <v>124.60732984293189</v>
      </c>
      <c r="E38" s="15">
        <v>183.33333333333334</v>
      </c>
      <c r="F38" s="15">
        <v>70.588235294117638</v>
      </c>
      <c r="G38" s="15">
        <v>116.21621621621618</v>
      </c>
      <c r="H38" s="15">
        <v>123.43750000000006</v>
      </c>
      <c r="I38" s="15">
        <v>154.45544554455446</v>
      </c>
      <c r="J38" s="91"/>
      <c r="K38" s="62">
        <v>0.32590529247910838</v>
      </c>
      <c r="L38" s="63">
        <v>0.5</v>
      </c>
      <c r="M38" s="63">
        <v>-0.25000000000000011</v>
      </c>
      <c r="N38" s="63">
        <v>0.35433070866141714</v>
      </c>
      <c r="O38" s="63">
        <v>0.27419354838709697</v>
      </c>
      <c r="P38" s="63">
        <v>0.56000000000000028</v>
      </c>
      <c r="Q38" s="91"/>
      <c r="R38" s="56">
        <v>53</v>
      </c>
      <c r="S38" s="57">
        <v>0</v>
      </c>
      <c r="T38" s="57">
        <v>5</v>
      </c>
      <c r="U38" s="57">
        <v>26</v>
      </c>
      <c r="V38" s="57">
        <v>7</v>
      </c>
      <c r="W38" s="57">
        <v>15</v>
      </c>
      <c r="X38" s="91"/>
      <c r="Y38" s="58">
        <v>1</v>
      </c>
      <c r="Z38" s="59">
        <v>0</v>
      </c>
      <c r="AA38" s="59">
        <v>9.4339622641509441E-2</v>
      </c>
      <c r="AB38" s="59">
        <v>0.49056603773584906</v>
      </c>
      <c r="AC38" s="59">
        <v>0.13207547169811321</v>
      </c>
      <c r="AD38" s="59">
        <v>0.28301886792452829</v>
      </c>
      <c r="AE38" s="91"/>
      <c r="AF38" s="56">
        <v>476</v>
      </c>
      <c r="AG38" s="57">
        <v>33</v>
      </c>
      <c r="AH38" s="57">
        <v>36</v>
      </c>
      <c r="AI38" s="57">
        <v>172</v>
      </c>
      <c r="AJ38" s="57">
        <v>79</v>
      </c>
      <c r="AK38" s="57">
        <v>156</v>
      </c>
      <c r="AL38" s="91"/>
      <c r="AM38" s="58">
        <v>1</v>
      </c>
      <c r="AN38" s="59">
        <v>6.9327731092436978E-2</v>
      </c>
      <c r="AO38" s="59">
        <v>7.5630252100840331E-2</v>
      </c>
      <c r="AP38" s="59">
        <v>0.36134453781512604</v>
      </c>
      <c r="AQ38" s="59">
        <v>0.16596638655462184</v>
      </c>
      <c r="AR38" s="59">
        <v>0.32773109243697479</v>
      </c>
    </row>
    <row r="39" spans="1:44" s="4" customFormat="1" ht="15.75" x14ac:dyDescent="0.25">
      <c r="A39" s="19">
        <v>45</v>
      </c>
      <c r="B39" s="9">
        <f t="shared" si="0"/>
        <v>2002</v>
      </c>
      <c r="C39" s="53">
        <v>37500</v>
      </c>
      <c r="D39" s="61">
        <v>125.65445026178006</v>
      </c>
      <c r="E39" s="15">
        <v>183.33333333333334</v>
      </c>
      <c r="F39" s="15">
        <v>70.588235294117638</v>
      </c>
      <c r="G39" s="15">
        <v>109.45945945945942</v>
      </c>
      <c r="H39" s="15">
        <v>125.00000000000007</v>
      </c>
      <c r="I39" s="15">
        <v>167.32673267326732</v>
      </c>
      <c r="J39" s="91"/>
      <c r="K39" s="62">
        <v>0.26315789473684181</v>
      </c>
      <c r="L39" s="63">
        <v>0.22222222222222232</v>
      </c>
      <c r="M39" s="63">
        <v>-0.12195121951219523</v>
      </c>
      <c r="N39" s="63">
        <v>0.19117647058823506</v>
      </c>
      <c r="O39" s="63">
        <v>0.19402985074626899</v>
      </c>
      <c r="P39" s="63">
        <v>0.55045871559633031</v>
      </c>
      <c r="Q39" s="91"/>
      <c r="R39" s="56">
        <v>61</v>
      </c>
      <c r="S39" s="57">
        <v>6</v>
      </c>
      <c r="T39" s="57">
        <v>4</v>
      </c>
      <c r="U39" s="57">
        <v>14</v>
      </c>
      <c r="V39" s="57">
        <v>8</v>
      </c>
      <c r="W39" s="57">
        <v>29</v>
      </c>
      <c r="X39" s="91"/>
      <c r="Y39" s="58">
        <v>1</v>
      </c>
      <c r="Z39" s="59">
        <v>9.8360655737704916E-2</v>
      </c>
      <c r="AA39" s="59">
        <v>6.5573770491803282E-2</v>
      </c>
      <c r="AB39" s="59">
        <v>0.22950819672131148</v>
      </c>
      <c r="AC39" s="59">
        <v>0.13114754098360656</v>
      </c>
      <c r="AD39" s="59">
        <v>0.47540983606557374</v>
      </c>
      <c r="AE39" s="91"/>
      <c r="AF39" s="56">
        <v>480</v>
      </c>
      <c r="AG39" s="57">
        <v>33</v>
      </c>
      <c r="AH39" s="57">
        <v>36</v>
      </c>
      <c r="AI39" s="57">
        <v>162</v>
      </c>
      <c r="AJ39" s="57">
        <v>80</v>
      </c>
      <c r="AK39" s="57">
        <v>169</v>
      </c>
      <c r="AL39" s="91"/>
      <c r="AM39" s="58">
        <v>1</v>
      </c>
      <c r="AN39" s="59">
        <v>6.8750000000000006E-2</v>
      </c>
      <c r="AO39" s="59">
        <v>7.4999999999999997E-2</v>
      </c>
      <c r="AP39" s="59">
        <v>0.33750000000000002</v>
      </c>
      <c r="AQ39" s="59">
        <v>0.16666666666666666</v>
      </c>
      <c r="AR39" s="59">
        <v>0.35208333333333336</v>
      </c>
    </row>
    <row r="40" spans="1:44" s="4" customFormat="1" ht="15.75" x14ac:dyDescent="0.25">
      <c r="A40" s="18">
        <v>46</v>
      </c>
      <c r="B40" s="6">
        <f t="shared" si="0"/>
        <v>2002</v>
      </c>
      <c r="C40" s="60">
        <v>37530</v>
      </c>
      <c r="D40" s="61">
        <v>128.27225130890045</v>
      </c>
      <c r="E40" s="15">
        <v>188.88888888888889</v>
      </c>
      <c r="F40" s="15">
        <v>64.70588235294116</v>
      </c>
      <c r="G40" s="15">
        <v>116.21621621621618</v>
      </c>
      <c r="H40" s="15">
        <v>121.87500000000007</v>
      </c>
      <c r="I40" s="15">
        <v>171.28712871287127</v>
      </c>
      <c r="J40" s="91"/>
      <c r="K40" s="62">
        <v>0.29287598944590987</v>
      </c>
      <c r="L40" s="63">
        <v>0.17241379310344818</v>
      </c>
      <c r="M40" s="63">
        <v>-0.13157894736842135</v>
      </c>
      <c r="N40" s="63">
        <v>0.27407407407407369</v>
      </c>
      <c r="O40" s="63">
        <v>0.13043478260869579</v>
      </c>
      <c r="P40" s="63">
        <v>0.60185185185185164</v>
      </c>
      <c r="Q40" s="91"/>
      <c r="R40" s="56">
        <v>51</v>
      </c>
      <c r="S40" s="57">
        <v>6</v>
      </c>
      <c r="T40" s="57">
        <v>1</v>
      </c>
      <c r="U40" s="57">
        <v>23</v>
      </c>
      <c r="V40" s="57">
        <v>7</v>
      </c>
      <c r="W40" s="57">
        <v>14</v>
      </c>
      <c r="X40" s="91"/>
      <c r="Y40" s="58">
        <v>1</v>
      </c>
      <c r="Z40" s="59">
        <v>0.11764705882352941</v>
      </c>
      <c r="AA40" s="59">
        <v>1.9607843137254902E-2</v>
      </c>
      <c r="AB40" s="59">
        <v>0.45098039215686275</v>
      </c>
      <c r="AC40" s="59">
        <v>0.13725490196078433</v>
      </c>
      <c r="AD40" s="59">
        <v>0.27450980392156865</v>
      </c>
      <c r="AE40" s="91"/>
      <c r="AF40" s="56">
        <v>490</v>
      </c>
      <c r="AG40" s="57">
        <v>34</v>
      </c>
      <c r="AH40" s="57">
        <v>33</v>
      </c>
      <c r="AI40" s="57">
        <v>172</v>
      </c>
      <c r="AJ40" s="57">
        <v>78</v>
      </c>
      <c r="AK40" s="57">
        <v>173</v>
      </c>
      <c r="AL40" s="91"/>
      <c r="AM40" s="58">
        <v>1</v>
      </c>
      <c r="AN40" s="59">
        <v>6.9387755102040816E-2</v>
      </c>
      <c r="AO40" s="59">
        <v>6.7346938775510207E-2</v>
      </c>
      <c r="AP40" s="59">
        <v>0.3510204081632653</v>
      </c>
      <c r="AQ40" s="59">
        <v>0.15918367346938775</v>
      </c>
      <c r="AR40" s="59">
        <v>0.35306122448979593</v>
      </c>
    </row>
    <row r="41" spans="1:44" s="4" customFormat="1" ht="15.75" x14ac:dyDescent="0.25">
      <c r="A41" s="19">
        <v>47</v>
      </c>
      <c r="B41" s="9">
        <f t="shared" si="0"/>
        <v>2002</v>
      </c>
      <c r="C41" s="53">
        <v>37561</v>
      </c>
      <c r="D41" s="61">
        <v>134.81675392670149</v>
      </c>
      <c r="E41" s="15">
        <v>183.33333333333334</v>
      </c>
      <c r="F41" s="15">
        <v>70.588235294117624</v>
      </c>
      <c r="G41" s="15">
        <v>124.99999999999996</v>
      </c>
      <c r="H41" s="15">
        <v>134.37500000000009</v>
      </c>
      <c r="I41" s="15">
        <v>173.26732673267327</v>
      </c>
      <c r="J41" s="91"/>
      <c r="K41" s="62">
        <v>0.37333333333333285</v>
      </c>
      <c r="L41" s="63">
        <v>3.125E-2</v>
      </c>
      <c r="M41" s="63">
        <v>5.8823529411764275E-2</v>
      </c>
      <c r="N41" s="63">
        <v>0.38059701492537279</v>
      </c>
      <c r="O41" s="63">
        <v>0.2463768115942031</v>
      </c>
      <c r="P41" s="63">
        <v>0.65094339622641506</v>
      </c>
      <c r="Q41" s="91"/>
      <c r="R41" s="56">
        <v>52</v>
      </c>
      <c r="S41" s="57">
        <v>2</v>
      </c>
      <c r="T41" s="57">
        <v>3</v>
      </c>
      <c r="U41" s="57">
        <v>23</v>
      </c>
      <c r="V41" s="57">
        <v>13</v>
      </c>
      <c r="W41" s="57">
        <v>11</v>
      </c>
      <c r="X41" s="91"/>
      <c r="Y41" s="58">
        <v>1</v>
      </c>
      <c r="Z41" s="59">
        <v>3.8461538461538464E-2</v>
      </c>
      <c r="AA41" s="59">
        <v>5.7692307692307696E-2</v>
      </c>
      <c r="AB41" s="59">
        <v>0.44230769230769229</v>
      </c>
      <c r="AC41" s="59">
        <v>0.25</v>
      </c>
      <c r="AD41" s="59">
        <v>0.21153846153846154</v>
      </c>
      <c r="AE41" s="91"/>
      <c r="AF41" s="56">
        <v>515</v>
      </c>
      <c r="AG41" s="57">
        <v>33</v>
      </c>
      <c r="AH41" s="57">
        <v>36</v>
      </c>
      <c r="AI41" s="57">
        <v>185</v>
      </c>
      <c r="AJ41" s="57">
        <v>86</v>
      </c>
      <c r="AK41" s="57">
        <v>175</v>
      </c>
      <c r="AL41" s="91"/>
      <c r="AM41" s="58">
        <v>1</v>
      </c>
      <c r="AN41" s="59">
        <v>6.4077669902912623E-2</v>
      </c>
      <c r="AO41" s="59">
        <v>6.9902912621359226E-2</v>
      </c>
      <c r="AP41" s="59">
        <v>0.35922330097087379</v>
      </c>
      <c r="AQ41" s="59">
        <v>0.16699029126213591</v>
      </c>
      <c r="AR41" s="59">
        <v>0.33980582524271846</v>
      </c>
    </row>
    <row r="42" spans="1:44" s="4" customFormat="1" ht="15.75" x14ac:dyDescent="0.25">
      <c r="A42" s="18">
        <v>48</v>
      </c>
      <c r="B42" s="6">
        <f t="shared" si="0"/>
        <v>2002</v>
      </c>
      <c r="C42" s="60">
        <v>37591</v>
      </c>
      <c r="D42" s="61">
        <v>131.41361256544494</v>
      </c>
      <c r="E42" s="15">
        <v>177.7777777777778</v>
      </c>
      <c r="F42" s="15">
        <v>60.784313725490179</v>
      </c>
      <c r="G42" s="15">
        <v>122.97297297297294</v>
      </c>
      <c r="H42" s="15">
        <v>131.25000000000009</v>
      </c>
      <c r="I42" s="15">
        <v>171.28712871287129</v>
      </c>
      <c r="J42" s="91"/>
      <c r="K42" s="62">
        <v>0.32105263157894681</v>
      </c>
      <c r="L42" s="63">
        <v>3.2258064516129226E-2</v>
      </c>
      <c r="M42" s="63">
        <v>-0.16216216216216239</v>
      </c>
      <c r="N42" s="63">
        <v>0.39999999999999969</v>
      </c>
      <c r="O42" s="63">
        <v>0.20000000000000018</v>
      </c>
      <c r="P42" s="63">
        <v>0.54464285714285721</v>
      </c>
      <c r="Q42" s="91"/>
      <c r="R42" s="56">
        <v>42</v>
      </c>
      <c r="S42" s="57">
        <v>2</v>
      </c>
      <c r="T42" s="57">
        <v>2</v>
      </c>
      <c r="U42" s="57">
        <v>16</v>
      </c>
      <c r="V42" s="57">
        <v>7</v>
      </c>
      <c r="W42" s="57">
        <v>15</v>
      </c>
      <c r="X42" s="91"/>
      <c r="Y42" s="58">
        <v>1</v>
      </c>
      <c r="Z42" s="59">
        <v>4.7619047619047616E-2</v>
      </c>
      <c r="AA42" s="59">
        <v>4.7619047619047616E-2</v>
      </c>
      <c r="AB42" s="59">
        <v>0.38095238095238093</v>
      </c>
      <c r="AC42" s="59">
        <v>0.16666666666666666</v>
      </c>
      <c r="AD42" s="59">
        <v>0.35714285714285715</v>
      </c>
      <c r="AE42" s="91"/>
      <c r="AF42" s="56">
        <v>502</v>
      </c>
      <c r="AG42" s="57">
        <v>32</v>
      </c>
      <c r="AH42" s="57">
        <v>31</v>
      </c>
      <c r="AI42" s="57">
        <v>182</v>
      </c>
      <c r="AJ42" s="57">
        <v>84</v>
      </c>
      <c r="AK42" s="57">
        <v>173</v>
      </c>
      <c r="AL42" s="91"/>
      <c r="AM42" s="58">
        <v>1</v>
      </c>
      <c r="AN42" s="59">
        <v>6.3745019920318724E-2</v>
      </c>
      <c r="AO42" s="59">
        <v>6.1752988047808766E-2</v>
      </c>
      <c r="AP42" s="59">
        <v>0.36254980079681276</v>
      </c>
      <c r="AQ42" s="59">
        <v>0.16733067729083664</v>
      </c>
      <c r="AR42" s="59">
        <v>0.34462151394422313</v>
      </c>
    </row>
    <row r="43" spans="1:44" s="4" customFormat="1" ht="15.75" x14ac:dyDescent="0.25">
      <c r="A43" s="19">
        <v>49</v>
      </c>
      <c r="B43" s="9">
        <f t="shared" si="0"/>
        <v>2003</v>
      </c>
      <c r="C43" s="53">
        <v>37622</v>
      </c>
      <c r="D43" s="61">
        <v>135.6020942408376</v>
      </c>
      <c r="E43" s="15">
        <v>183.33333333333334</v>
      </c>
      <c r="F43" s="15">
        <v>64.70588235294116</v>
      </c>
      <c r="G43" s="15">
        <v>129.05405405405403</v>
      </c>
      <c r="H43" s="15">
        <v>137.50000000000009</v>
      </c>
      <c r="I43" s="15">
        <v>171.28712871287129</v>
      </c>
      <c r="J43" s="91"/>
      <c r="K43" s="62">
        <v>0.45915492957746395</v>
      </c>
      <c r="L43" s="63">
        <v>9.9999999999999867E-2</v>
      </c>
      <c r="M43" s="63">
        <v>0</v>
      </c>
      <c r="N43" s="63">
        <v>0.56557377049180291</v>
      </c>
      <c r="O43" s="63">
        <v>0.33333333333333348</v>
      </c>
      <c r="P43" s="63">
        <v>0.66346153846153832</v>
      </c>
      <c r="Q43" s="91"/>
      <c r="R43" s="56">
        <v>20</v>
      </c>
      <c r="S43" s="57">
        <v>1</v>
      </c>
      <c r="T43" s="57">
        <v>2</v>
      </c>
      <c r="U43" s="57">
        <v>9</v>
      </c>
      <c r="V43" s="57">
        <v>4</v>
      </c>
      <c r="W43" s="57">
        <v>4</v>
      </c>
      <c r="X43" s="91"/>
      <c r="Y43" s="58">
        <v>1</v>
      </c>
      <c r="Z43" s="59">
        <v>0.05</v>
      </c>
      <c r="AA43" s="59">
        <v>0.1</v>
      </c>
      <c r="AB43" s="59">
        <v>0.45</v>
      </c>
      <c r="AC43" s="59">
        <v>0.2</v>
      </c>
      <c r="AD43" s="59">
        <v>0.2</v>
      </c>
      <c r="AE43" s="91"/>
      <c r="AF43" s="56">
        <v>518</v>
      </c>
      <c r="AG43" s="57">
        <v>33</v>
      </c>
      <c r="AH43" s="57">
        <v>33</v>
      </c>
      <c r="AI43" s="57">
        <v>191</v>
      </c>
      <c r="AJ43" s="57">
        <v>88</v>
      </c>
      <c r="AK43" s="57">
        <v>173</v>
      </c>
      <c r="AL43" s="91"/>
      <c r="AM43" s="58">
        <v>1</v>
      </c>
      <c r="AN43" s="59">
        <v>6.3706563706563704E-2</v>
      </c>
      <c r="AO43" s="59">
        <v>6.3706563706563704E-2</v>
      </c>
      <c r="AP43" s="59">
        <v>0.36872586872586871</v>
      </c>
      <c r="AQ43" s="59">
        <v>0.16988416988416988</v>
      </c>
      <c r="AR43" s="59">
        <v>0.33397683397683398</v>
      </c>
    </row>
    <row r="44" spans="1:44" s="4" customFormat="1" ht="15.75" x14ac:dyDescent="0.25">
      <c r="A44" s="18">
        <v>50</v>
      </c>
      <c r="B44" s="6">
        <f t="shared" si="0"/>
        <v>2003</v>
      </c>
      <c r="C44" s="60">
        <v>37653</v>
      </c>
      <c r="D44" s="61">
        <v>137.82055184253099</v>
      </c>
      <c r="E44" s="15">
        <v>180.27423973641368</v>
      </c>
      <c r="F44" s="15">
        <v>65.426354601413735</v>
      </c>
      <c r="G44" s="15">
        <v>132.86118487909354</v>
      </c>
      <c r="H44" s="15">
        <v>147.7111450112381</v>
      </c>
      <c r="I44" s="15">
        <v>167.80991842667567</v>
      </c>
      <c r="J44" s="91"/>
      <c r="K44" s="62">
        <v>0.49992737332896997</v>
      </c>
      <c r="L44" s="63">
        <v>8.164543841848193E-2</v>
      </c>
      <c r="M44" s="63">
        <v>-4.6644547236542655E-2</v>
      </c>
      <c r="N44" s="63">
        <v>0.68063721043639713</v>
      </c>
      <c r="O44" s="63">
        <v>0.50055766360622744</v>
      </c>
      <c r="P44" s="63">
        <v>0.59894356236738133</v>
      </c>
      <c r="Q44" s="91"/>
      <c r="R44" s="56">
        <v>19.474508038468699</v>
      </c>
      <c r="S44" s="57">
        <v>0.44936315255445802</v>
      </c>
      <c r="T44" s="57">
        <v>2.36744084672101</v>
      </c>
      <c r="U44" s="57">
        <v>7.6345536210584699</v>
      </c>
      <c r="V44" s="57">
        <v>7.5351328071923396</v>
      </c>
      <c r="W44" s="57">
        <v>1.4880176109424199</v>
      </c>
      <c r="X44" s="91"/>
      <c r="Y44" s="58">
        <v>1</v>
      </c>
      <c r="Z44" s="59">
        <v>2.3074428974884233E-2</v>
      </c>
      <c r="AA44" s="59">
        <v>0.12156614390692276</v>
      </c>
      <c r="AB44" s="59">
        <v>0.39202806078477875</v>
      </c>
      <c r="AC44" s="59">
        <v>0.38692288361317884</v>
      </c>
      <c r="AD44" s="59">
        <v>7.6408482720235343E-2</v>
      </c>
      <c r="AE44" s="91"/>
      <c r="AF44" s="56">
        <v>526.47450803846868</v>
      </c>
      <c r="AG44" s="57">
        <v>32.449363152554461</v>
      </c>
      <c r="AH44" s="57">
        <v>33.36744084672101</v>
      </c>
      <c r="AI44" s="57">
        <v>196.63455362105847</v>
      </c>
      <c r="AJ44" s="57">
        <v>94.53513280719234</v>
      </c>
      <c r="AK44" s="57">
        <v>169.48801761094242</v>
      </c>
      <c r="AL44" s="91"/>
      <c r="AM44" s="58">
        <v>1</v>
      </c>
      <c r="AN44" s="59">
        <v>6.1635202953042957E-2</v>
      </c>
      <c r="AO44" s="59">
        <v>6.3379024695879291E-2</v>
      </c>
      <c r="AP44" s="59">
        <v>0.37349301935563173</v>
      </c>
      <c r="AQ44" s="59">
        <v>0.17956260248840919</v>
      </c>
      <c r="AR44" s="59">
        <v>0.32193015050703688</v>
      </c>
    </row>
    <row r="45" spans="1:44" s="4" customFormat="1" ht="15.75" x14ac:dyDescent="0.25">
      <c r="A45" s="19">
        <v>51</v>
      </c>
      <c r="B45" s="9">
        <f t="shared" si="0"/>
        <v>2003</v>
      </c>
      <c r="C45" s="53">
        <v>37681</v>
      </c>
      <c r="D45" s="61">
        <v>131.79960943415404</v>
      </c>
      <c r="E45" s="15">
        <v>185.82979529196919</v>
      </c>
      <c r="F45" s="15">
        <v>57.58321734651178</v>
      </c>
      <c r="G45" s="15">
        <v>129.48280650071516</v>
      </c>
      <c r="H45" s="15">
        <v>141.4611450112381</v>
      </c>
      <c r="I45" s="15">
        <v>156.91882931776479</v>
      </c>
      <c r="J45" s="91"/>
      <c r="K45" s="62">
        <v>0.29427894097292673</v>
      </c>
      <c r="L45" s="63">
        <v>-1.6195201395457381E-2</v>
      </c>
      <c r="M45" s="63">
        <v>-0.20628538252105377</v>
      </c>
      <c r="N45" s="63">
        <v>0.49714495016451909</v>
      </c>
      <c r="O45" s="63">
        <v>0.37174443647261102</v>
      </c>
      <c r="P45" s="63">
        <v>0.27812917428179396</v>
      </c>
      <c r="Q45" s="91"/>
      <c r="R45" s="56">
        <v>31</v>
      </c>
      <c r="S45" s="57">
        <v>6</v>
      </c>
      <c r="T45" s="57">
        <v>1</v>
      </c>
      <c r="U45" s="57">
        <v>10</v>
      </c>
      <c r="V45" s="57">
        <v>4</v>
      </c>
      <c r="W45" s="57">
        <v>10</v>
      </c>
      <c r="X45" s="91"/>
      <c r="Y45" s="58">
        <v>1</v>
      </c>
      <c r="Z45" s="59">
        <v>0.19354838709677419</v>
      </c>
      <c r="AA45" s="59">
        <v>3.2258064516129031E-2</v>
      </c>
      <c r="AB45" s="59">
        <v>0.32258064516129031</v>
      </c>
      <c r="AC45" s="59">
        <v>0.12903225806451613</v>
      </c>
      <c r="AD45" s="59">
        <v>0.32258064516129031</v>
      </c>
      <c r="AE45" s="91"/>
      <c r="AF45" s="56">
        <v>503.47450803846868</v>
      </c>
      <c r="AG45" s="57">
        <v>33.449363152554454</v>
      </c>
      <c r="AH45" s="57">
        <v>29.36744084672101</v>
      </c>
      <c r="AI45" s="57">
        <v>191.63455362105847</v>
      </c>
      <c r="AJ45" s="57">
        <v>90.53513280719234</v>
      </c>
      <c r="AK45" s="57">
        <v>158.48801761094242</v>
      </c>
      <c r="AL45" s="91"/>
      <c r="AM45" s="58">
        <v>1</v>
      </c>
      <c r="AN45" s="59">
        <v>6.6437054147731961E-2</v>
      </c>
      <c r="AO45" s="59">
        <v>5.8329548721615013E-2</v>
      </c>
      <c r="AP45" s="59">
        <v>0.38062414394656174</v>
      </c>
      <c r="AQ45" s="59">
        <v>0.17982068875724463</v>
      </c>
      <c r="AR45" s="59">
        <v>0.31478856442684666</v>
      </c>
    </row>
    <row r="46" spans="1:44" s="4" customFormat="1" ht="15.75" x14ac:dyDescent="0.25">
      <c r="A46" s="18">
        <v>52</v>
      </c>
      <c r="B46" s="6">
        <f t="shared" si="0"/>
        <v>2003</v>
      </c>
      <c r="C46" s="60">
        <v>37712</v>
      </c>
      <c r="D46" s="61">
        <v>134.94097069069852</v>
      </c>
      <c r="E46" s="15">
        <v>191.38535084752476</v>
      </c>
      <c r="F46" s="15">
        <v>59.544001660237271</v>
      </c>
      <c r="G46" s="15">
        <v>131.50983352774219</v>
      </c>
      <c r="H46" s="15">
        <v>150.8361450112381</v>
      </c>
      <c r="I46" s="15">
        <v>157.90892832766579</v>
      </c>
      <c r="J46" s="91"/>
      <c r="K46" s="62">
        <v>0.30499875452776837</v>
      </c>
      <c r="L46" s="63">
        <v>-1.5732481355587025E-2</v>
      </c>
      <c r="M46" s="63">
        <v>-7.9774519796333099E-2</v>
      </c>
      <c r="N46" s="63">
        <v>0.50879498931053058</v>
      </c>
      <c r="O46" s="63">
        <v>0.48515588934142029</v>
      </c>
      <c r="P46" s="63">
        <v>0.19915802714994313</v>
      </c>
      <c r="Q46" s="91"/>
      <c r="R46" s="56">
        <v>37</v>
      </c>
      <c r="S46" s="57">
        <v>3</v>
      </c>
      <c r="T46" s="57">
        <v>1</v>
      </c>
      <c r="U46" s="57">
        <v>11</v>
      </c>
      <c r="V46" s="57">
        <v>9</v>
      </c>
      <c r="W46" s="57">
        <v>13</v>
      </c>
      <c r="X46" s="91"/>
      <c r="Y46" s="58">
        <v>1</v>
      </c>
      <c r="Z46" s="59">
        <v>8.1081081081081086E-2</v>
      </c>
      <c r="AA46" s="59">
        <v>2.7027027027027029E-2</v>
      </c>
      <c r="AB46" s="59">
        <v>0.29729729729729731</v>
      </c>
      <c r="AC46" s="59">
        <v>0.24324324324324326</v>
      </c>
      <c r="AD46" s="59">
        <v>0.35135135135135137</v>
      </c>
      <c r="AE46" s="91"/>
      <c r="AF46" s="56">
        <v>515.47450803846868</v>
      </c>
      <c r="AG46" s="57">
        <v>34.449363152554454</v>
      </c>
      <c r="AH46" s="57">
        <v>30.36744084672101</v>
      </c>
      <c r="AI46" s="57">
        <v>194.63455362105847</v>
      </c>
      <c r="AJ46" s="57">
        <v>96.53513280719234</v>
      </c>
      <c r="AK46" s="57">
        <v>159.48801761094242</v>
      </c>
      <c r="AL46" s="91"/>
      <c r="AM46" s="58">
        <v>1</v>
      </c>
      <c r="AN46" s="59">
        <v>6.6830391445824075E-2</v>
      </c>
      <c r="AO46" s="59">
        <v>5.8911624868275267E-2</v>
      </c>
      <c r="AP46" s="59">
        <v>0.37758327635191874</v>
      </c>
      <c r="AQ46" s="59">
        <v>0.18727430998389574</v>
      </c>
      <c r="AR46" s="59">
        <v>0.30940039735008623</v>
      </c>
    </row>
    <row r="47" spans="1:44" s="4" customFormat="1" ht="15.75" x14ac:dyDescent="0.25">
      <c r="A47" s="19">
        <v>53</v>
      </c>
      <c r="B47" s="9">
        <f t="shared" si="0"/>
        <v>2003</v>
      </c>
      <c r="C47" s="53">
        <v>37742</v>
      </c>
      <c r="D47" s="61">
        <v>136.24987121425872</v>
      </c>
      <c r="E47" s="15">
        <v>174.71868418085811</v>
      </c>
      <c r="F47" s="15">
        <v>61.504785973962761</v>
      </c>
      <c r="G47" s="15">
        <v>133.53686055476922</v>
      </c>
      <c r="H47" s="15">
        <v>152.3986450112381</v>
      </c>
      <c r="I47" s="15">
        <v>160.87922535736877</v>
      </c>
      <c r="J47" s="91"/>
      <c r="K47" s="62">
        <v>0.26022883302292588</v>
      </c>
      <c r="L47" s="63">
        <v>-0.12640657909570951</v>
      </c>
      <c r="M47" s="63">
        <v>-7.7428210390558472E-2</v>
      </c>
      <c r="N47" s="63">
        <v>0.41167538300756057</v>
      </c>
      <c r="O47" s="63">
        <v>0.45574825085361681</v>
      </c>
      <c r="P47" s="63">
        <v>0.19476483537457678</v>
      </c>
      <c r="Q47" s="91"/>
      <c r="R47" s="56">
        <v>54</v>
      </c>
      <c r="S47" s="57">
        <v>1</v>
      </c>
      <c r="T47" s="57">
        <v>5</v>
      </c>
      <c r="U47" s="57">
        <v>19</v>
      </c>
      <c r="V47" s="57">
        <v>10</v>
      </c>
      <c r="W47" s="57">
        <v>19</v>
      </c>
      <c r="X47" s="91"/>
      <c r="Y47" s="58">
        <v>1</v>
      </c>
      <c r="Z47" s="59">
        <v>1.8518518518518517E-2</v>
      </c>
      <c r="AA47" s="59">
        <v>9.2592592592592587E-2</v>
      </c>
      <c r="AB47" s="59">
        <v>0.35185185185185186</v>
      </c>
      <c r="AC47" s="59">
        <v>0.18518518518518517</v>
      </c>
      <c r="AD47" s="59">
        <v>0.35185185185185186</v>
      </c>
      <c r="AE47" s="91"/>
      <c r="AF47" s="56">
        <v>520.47450803846868</v>
      </c>
      <c r="AG47" s="57">
        <v>31.449363152554458</v>
      </c>
      <c r="AH47" s="57">
        <v>31.36744084672101</v>
      </c>
      <c r="AI47" s="57">
        <v>197.63455362105847</v>
      </c>
      <c r="AJ47" s="57">
        <v>97.53513280719234</v>
      </c>
      <c r="AK47" s="57">
        <v>162.48801761094242</v>
      </c>
      <c r="AL47" s="91"/>
      <c r="AM47" s="58">
        <v>1</v>
      </c>
      <c r="AN47" s="59">
        <v>6.0424406319300482E-2</v>
      </c>
      <c r="AO47" s="59">
        <v>6.0267007052730845E-2</v>
      </c>
      <c r="AP47" s="59">
        <v>0.37971994894791494</v>
      </c>
      <c r="AQ47" s="59">
        <v>0.18739656083210793</v>
      </c>
      <c r="AR47" s="59">
        <v>0.31219207684794587</v>
      </c>
    </row>
    <row r="48" spans="1:44" s="4" customFormat="1" ht="15.75" x14ac:dyDescent="0.25">
      <c r="A48" s="18">
        <v>54</v>
      </c>
      <c r="B48" s="6">
        <f t="shared" si="0"/>
        <v>2003</v>
      </c>
      <c r="C48" s="60">
        <v>37773</v>
      </c>
      <c r="D48" s="61">
        <v>136.51165131897076</v>
      </c>
      <c r="E48" s="15">
        <v>174.71868418085811</v>
      </c>
      <c r="F48" s="15">
        <v>69.347923228864715</v>
      </c>
      <c r="G48" s="15">
        <v>133.53686055476922</v>
      </c>
      <c r="H48" s="15">
        <v>146.1486450112381</v>
      </c>
      <c r="I48" s="15">
        <v>161.86932436726977</v>
      </c>
      <c r="J48" s="91"/>
      <c r="K48" s="62">
        <v>0.17449213522177587</v>
      </c>
      <c r="L48" s="63">
        <v>-0.12640657909570951</v>
      </c>
      <c r="M48" s="63">
        <v>4.0218848432970855E-2</v>
      </c>
      <c r="N48" s="63">
        <v>0.29172910863436918</v>
      </c>
      <c r="O48" s="63">
        <v>0.23072543167358339</v>
      </c>
      <c r="P48" s="63">
        <v>0.1275035697306377</v>
      </c>
      <c r="Q48" s="91"/>
      <c r="R48" s="56">
        <v>53</v>
      </c>
      <c r="S48" s="57">
        <v>3</v>
      </c>
      <c r="T48" s="57">
        <v>6</v>
      </c>
      <c r="U48" s="57">
        <v>21</v>
      </c>
      <c r="V48" s="57">
        <v>7</v>
      </c>
      <c r="W48" s="57">
        <v>16</v>
      </c>
      <c r="X48" s="91"/>
      <c r="Y48" s="58">
        <v>1</v>
      </c>
      <c r="Z48" s="59">
        <v>5.6603773584905662E-2</v>
      </c>
      <c r="AA48" s="59">
        <v>0.11320754716981132</v>
      </c>
      <c r="AB48" s="59">
        <v>0.39622641509433965</v>
      </c>
      <c r="AC48" s="59">
        <v>0.13207547169811321</v>
      </c>
      <c r="AD48" s="59">
        <v>0.30188679245283018</v>
      </c>
      <c r="AE48" s="91"/>
      <c r="AF48" s="56">
        <v>521.47450803846868</v>
      </c>
      <c r="AG48" s="57">
        <v>31.449363152554458</v>
      </c>
      <c r="AH48" s="57">
        <v>35.36744084672101</v>
      </c>
      <c r="AI48" s="57">
        <v>197.63455362105847</v>
      </c>
      <c r="AJ48" s="57">
        <v>93.53513280719234</v>
      </c>
      <c r="AK48" s="57">
        <v>163.48801761094242</v>
      </c>
      <c r="AL48" s="91"/>
      <c r="AM48" s="58">
        <v>1</v>
      </c>
      <c r="AN48" s="59">
        <v>6.0308534104287354E-2</v>
      </c>
      <c r="AO48" s="59">
        <v>6.7821993791711846E-2</v>
      </c>
      <c r="AP48" s="59">
        <v>0.37899178305850983</v>
      </c>
      <c r="AQ48" s="59">
        <v>0.1793666447071893</v>
      </c>
      <c r="AR48" s="59">
        <v>0.31351104433830168</v>
      </c>
    </row>
    <row r="49" spans="1:44" s="4" customFormat="1" ht="15.75" x14ac:dyDescent="0.25">
      <c r="A49" s="19">
        <v>55</v>
      </c>
      <c r="B49" s="9">
        <f t="shared" si="0"/>
        <v>2003</v>
      </c>
      <c r="C49" s="53">
        <v>37803</v>
      </c>
      <c r="D49" s="61">
        <v>136.51165131897076</v>
      </c>
      <c r="E49" s="15">
        <v>196.94090640308031</v>
      </c>
      <c r="F49" s="15">
        <v>65.426354601413735</v>
      </c>
      <c r="G49" s="15">
        <v>132.18550920341787</v>
      </c>
      <c r="H49" s="15">
        <v>155.52364501123813</v>
      </c>
      <c r="I49" s="15">
        <v>155.92873030786382</v>
      </c>
      <c r="J49" s="91"/>
      <c r="K49" s="62">
        <v>0.15626276726933153</v>
      </c>
      <c r="L49" s="63">
        <v>4.262832801630756E-2</v>
      </c>
      <c r="M49" s="63">
        <v>-1.8604680978793864E-2</v>
      </c>
      <c r="N49" s="63">
        <v>0.27035424429258748</v>
      </c>
      <c r="O49" s="63">
        <v>0.25993838996446028</v>
      </c>
      <c r="P49" s="63">
        <v>4.9920117406283104E-2</v>
      </c>
      <c r="Q49" s="91"/>
      <c r="R49" s="56">
        <v>48</v>
      </c>
      <c r="S49" s="57">
        <v>5</v>
      </c>
      <c r="T49" s="57">
        <v>1</v>
      </c>
      <c r="U49" s="57">
        <v>16</v>
      </c>
      <c r="V49" s="57">
        <v>16</v>
      </c>
      <c r="W49" s="57">
        <v>10</v>
      </c>
      <c r="X49" s="91"/>
      <c r="Y49" s="58">
        <v>1</v>
      </c>
      <c r="Z49" s="59">
        <v>0.10416666666666667</v>
      </c>
      <c r="AA49" s="59">
        <v>2.0833333333333332E-2</v>
      </c>
      <c r="AB49" s="59">
        <v>0.33333333333333331</v>
      </c>
      <c r="AC49" s="59">
        <v>0.33333333333333331</v>
      </c>
      <c r="AD49" s="59">
        <v>0.20833333333333334</v>
      </c>
      <c r="AE49" s="91"/>
      <c r="AF49" s="56">
        <v>521.47450803846868</v>
      </c>
      <c r="AG49" s="57">
        <v>35.449363152554454</v>
      </c>
      <c r="AH49" s="57">
        <v>33.36744084672101</v>
      </c>
      <c r="AI49" s="57">
        <v>195.63455362105847</v>
      </c>
      <c r="AJ49" s="57">
        <v>99.53513280719234</v>
      </c>
      <c r="AK49" s="57">
        <v>157.48801761094242</v>
      </c>
      <c r="AL49" s="91"/>
      <c r="AM49" s="58">
        <v>1</v>
      </c>
      <c r="AN49" s="59">
        <v>6.7979091223265301E-2</v>
      </c>
      <c r="AO49" s="59">
        <v>6.3986715232222866E-2</v>
      </c>
      <c r="AP49" s="59">
        <v>0.37515650449902088</v>
      </c>
      <c r="AQ49" s="59">
        <v>0.19087248038565621</v>
      </c>
      <c r="AR49" s="59">
        <v>0.30200520865983477</v>
      </c>
    </row>
    <row r="50" spans="1:44" s="4" customFormat="1" ht="15.75" x14ac:dyDescent="0.25">
      <c r="A50" s="18">
        <v>56</v>
      </c>
      <c r="B50" s="6">
        <f t="shared" si="0"/>
        <v>2003</v>
      </c>
      <c r="C50" s="60">
        <v>37834</v>
      </c>
      <c r="D50" s="61">
        <v>137.82055184253096</v>
      </c>
      <c r="E50" s="15">
        <v>224.71868418085811</v>
      </c>
      <c r="F50" s="15">
        <v>57.58321734651178</v>
      </c>
      <c r="G50" s="15">
        <v>124.75307677098543</v>
      </c>
      <c r="H50" s="15">
        <v>174.27364501123816</v>
      </c>
      <c r="I50" s="15">
        <v>158.89902733756679</v>
      </c>
      <c r="J50" s="91"/>
      <c r="K50" s="62">
        <v>0.10603888243375725</v>
      </c>
      <c r="L50" s="63">
        <v>0.22573827735013507</v>
      </c>
      <c r="M50" s="63">
        <v>-0.18423775425774969</v>
      </c>
      <c r="N50" s="63">
        <v>7.3456707099177176E-2</v>
      </c>
      <c r="O50" s="63">
        <v>0.41183712414167561</v>
      </c>
      <c r="P50" s="63">
        <v>2.8769343659887481E-2</v>
      </c>
      <c r="Q50" s="91"/>
      <c r="R50" s="56">
        <v>58</v>
      </c>
      <c r="S50" s="57">
        <v>5</v>
      </c>
      <c r="T50" s="57">
        <v>1</v>
      </c>
      <c r="U50" s="57">
        <v>15</v>
      </c>
      <c r="V50" s="57">
        <v>19</v>
      </c>
      <c r="W50" s="57">
        <v>18</v>
      </c>
      <c r="X50" s="91"/>
      <c r="Y50" s="58">
        <v>1</v>
      </c>
      <c r="Z50" s="59">
        <v>8.6206896551724144E-2</v>
      </c>
      <c r="AA50" s="59">
        <v>1.7241379310344827E-2</v>
      </c>
      <c r="AB50" s="59">
        <v>0.25862068965517243</v>
      </c>
      <c r="AC50" s="59">
        <v>0.32758620689655171</v>
      </c>
      <c r="AD50" s="59">
        <v>0.31034482758620691</v>
      </c>
      <c r="AE50" s="91"/>
      <c r="AF50" s="56">
        <v>526.47450803846868</v>
      </c>
      <c r="AG50" s="57">
        <v>40.449363152554454</v>
      </c>
      <c r="AH50" s="57">
        <v>29.36744084672101</v>
      </c>
      <c r="AI50" s="57">
        <v>184.63455362105847</v>
      </c>
      <c r="AJ50" s="57">
        <v>111.53513280719234</v>
      </c>
      <c r="AK50" s="57">
        <v>160.48801761094242</v>
      </c>
      <c r="AL50" s="91"/>
      <c r="AM50" s="58">
        <v>1</v>
      </c>
      <c r="AN50" s="59">
        <v>7.6830620542787761E-2</v>
      </c>
      <c r="AO50" s="59">
        <v>5.5781315901006885E-2</v>
      </c>
      <c r="AP50" s="59">
        <v>0.3506998929710145</v>
      </c>
      <c r="AQ50" s="59">
        <v>0.21185286486661695</v>
      </c>
      <c r="AR50" s="59">
        <v>0.30483530571857398</v>
      </c>
    </row>
    <row r="51" spans="1:44" s="4" customFormat="1" ht="15.75" x14ac:dyDescent="0.25">
      <c r="A51" s="19">
        <v>57</v>
      </c>
      <c r="B51" s="9">
        <f t="shared" si="0"/>
        <v>2003</v>
      </c>
      <c r="C51" s="53">
        <v>37865</v>
      </c>
      <c r="D51" s="61">
        <v>132.32316964357807</v>
      </c>
      <c r="E51" s="15">
        <v>196.94090640308033</v>
      </c>
      <c r="F51" s="15">
        <v>59.544001660237271</v>
      </c>
      <c r="G51" s="15">
        <v>126.10442812233677</v>
      </c>
      <c r="H51" s="15">
        <v>175.83614501123816</v>
      </c>
      <c r="I51" s="15">
        <v>139.09704713954699</v>
      </c>
      <c r="J51" s="91"/>
      <c r="K51" s="62">
        <v>5.3071891746809152E-2</v>
      </c>
      <c r="L51" s="63">
        <v>7.4223125834983472E-2</v>
      </c>
      <c r="M51" s="63">
        <v>-0.1564599764799719</v>
      </c>
      <c r="N51" s="63">
        <v>0.15206514580900299</v>
      </c>
      <c r="O51" s="63">
        <v>0.40668916008990452</v>
      </c>
      <c r="P51" s="63">
        <v>-0.16870995496483743</v>
      </c>
      <c r="Q51" s="91"/>
      <c r="R51" s="56">
        <v>40</v>
      </c>
      <c r="S51" s="57">
        <v>1</v>
      </c>
      <c r="T51" s="57">
        <v>5</v>
      </c>
      <c r="U51" s="57">
        <v>16</v>
      </c>
      <c r="V51" s="57">
        <v>9</v>
      </c>
      <c r="W51" s="57">
        <v>9</v>
      </c>
      <c r="X51" s="91"/>
      <c r="Y51" s="58">
        <v>1</v>
      </c>
      <c r="Z51" s="59">
        <v>2.5000000000000001E-2</v>
      </c>
      <c r="AA51" s="59">
        <v>0.125</v>
      </c>
      <c r="AB51" s="59">
        <v>0.4</v>
      </c>
      <c r="AC51" s="59">
        <v>0.22500000000000001</v>
      </c>
      <c r="AD51" s="59">
        <v>0.22500000000000001</v>
      </c>
      <c r="AE51" s="91"/>
      <c r="AF51" s="56">
        <v>505.47450803846868</v>
      </c>
      <c r="AG51" s="57">
        <v>35.449363152554454</v>
      </c>
      <c r="AH51" s="57">
        <v>30.36744084672101</v>
      </c>
      <c r="AI51" s="57">
        <v>186.63455362105847</v>
      </c>
      <c r="AJ51" s="57">
        <v>112.53513280719234</v>
      </c>
      <c r="AK51" s="57">
        <v>140.48801761094242</v>
      </c>
      <c r="AL51" s="91"/>
      <c r="AM51" s="58">
        <v>1</v>
      </c>
      <c r="AN51" s="59">
        <v>7.0130862365578708E-2</v>
      </c>
      <c r="AO51" s="59">
        <v>6.0077096596946336E-2</v>
      </c>
      <c r="AP51" s="59">
        <v>0.36922644100353885</v>
      </c>
      <c r="AQ51" s="59">
        <v>0.22263265707284285</v>
      </c>
      <c r="AR51" s="59">
        <v>0.27793294296109333</v>
      </c>
    </row>
    <row r="52" spans="1:44" s="4" customFormat="1" ht="15.75" x14ac:dyDescent="0.25">
      <c r="A52" s="18">
        <v>58</v>
      </c>
      <c r="B52" s="6">
        <f t="shared" si="0"/>
        <v>2003</v>
      </c>
      <c r="C52" s="60">
        <v>37895</v>
      </c>
      <c r="D52" s="61">
        <v>125.51688692106498</v>
      </c>
      <c r="E52" s="15">
        <v>174.71868418085813</v>
      </c>
      <c r="F52" s="15">
        <v>61.504785973962761</v>
      </c>
      <c r="G52" s="15">
        <v>116.64496866287732</v>
      </c>
      <c r="H52" s="15">
        <v>171.14864501123816</v>
      </c>
      <c r="I52" s="15">
        <v>133.15645308014103</v>
      </c>
      <c r="J52" s="91"/>
      <c r="K52" s="62">
        <v>-2.1480595839860173E-2</v>
      </c>
      <c r="L52" s="63">
        <v>-7.5018730807221656E-2</v>
      </c>
      <c r="M52" s="63">
        <v>-4.947148949330249E-2</v>
      </c>
      <c r="N52" s="63">
        <v>3.6892652387121583E-3</v>
      </c>
      <c r="O52" s="63">
        <v>0.40429657445118417</v>
      </c>
      <c r="P52" s="63">
        <v>-0.22261261496565055</v>
      </c>
      <c r="Q52" s="91"/>
      <c r="R52" s="56">
        <v>25</v>
      </c>
      <c r="S52" s="57">
        <v>2</v>
      </c>
      <c r="T52" s="57">
        <v>2</v>
      </c>
      <c r="U52" s="57">
        <v>9</v>
      </c>
      <c r="V52" s="57">
        <v>4</v>
      </c>
      <c r="W52" s="57">
        <v>8</v>
      </c>
      <c r="X52" s="91"/>
      <c r="Y52" s="58">
        <v>1</v>
      </c>
      <c r="Z52" s="59">
        <v>0.08</v>
      </c>
      <c r="AA52" s="59">
        <v>0.08</v>
      </c>
      <c r="AB52" s="59">
        <v>0.36</v>
      </c>
      <c r="AC52" s="59">
        <v>0.16</v>
      </c>
      <c r="AD52" s="59">
        <v>0.32</v>
      </c>
      <c r="AE52" s="91"/>
      <c r="AF52" s="56">
        <v>479.47450803846868</v>
      </c>
      <c r="AG52" s="57">
        <v>31.449363152554458</v>
      </c>
      <c r="AH52" s="57">
        <v>31.36744084672101</v>
      </c>
      <c r="AI52" s="57">
        <v>172.63455362105847</v>
      </c>
      <c r="AJ52" s="57">
        <v>109.53513280719234</v>
      </c>
      <c r="AK52" s="57">
        <v>134.48801761094242</v>
      </c>
      <c r="AL52" s="91"/>
      <c r="AM52" s="58">
        <v>1</v>
      </c>
      <c r="AN52" s="59">
        <v>6.5591314293670946E-2</v>
      </c>
      <c r="AO52" s="59">
        <v>6.5420455771559749E-2</v>
      </c>
      <c r="AP52" s="59">
        <v>0.3600494931989332</v>
      </c>
      <c r="AQ52" s="59">
        <v>0.22844829280976964</v>
      </c>
      <c r="AR52" s="59">
        <v>0.28049044392606648</v>
      </c>
    </row>
    <row r="53" spans="1:44" s="4" customFormat="1" ht="15.75" x14ac:dyDescent="0.25">
      <c r="A53" s="19">
        <v>59</v>
      </c>
      <c r="B53" s="9">
        <f t="shared" si="0"/>
        <v>2003</v>
      </c>
      <c r="C53" s="53">
        <v>37926</v>
      </c>
      <c r="D53" s="61">
        <v>122.89908587394457</v>
      </c>
      <c r="E53" s="15">
        <v>202.4964619586359</v>
      </c>
      <c r="F53" s="15">
        <v>61.504785973962761</v>
      </c>
      <c r="G53" s="15">
        <v>109.21253623044488</v>
      </c>
      <c r="H53" s="15">
        <v>166.46114501123816</v>
      </c>
      <c r="I53" s="15">
        <v>132.16635407024006</v>
      </c>
      <c r="J53" s="91"/>
      <c r="K53" s="62">
        <v>-8.8399013517536873E-2</v>
      </c>
      <c r="L53" s="63">
        <v>0.10452615613801397</v>
      </c>
      <c r="M53" s="63">
        <v>-0.12868219870219388</v>
      </c>
      <c r="N53" s="63">
        <v>-0.12629971015644059</v>
      </c>
      <c r="O53" s="63">
        <v>0.23878061403712048</v>
      </c>
      <c r="P53" s="63">
        <v>-0.23721132793747168</v>
      </c>
      <c r="Q53" s="91"/>
      <c r="R53" s="56">
        <v>42</v>
      </c>
      <c r="S53" s="57">
        <v>7</v>
      </c>
      <c r="T53" s="57">
        <v>3</v>
      </c>
      <c r="U53" s="57">
        <v>12</v>
      </c>
      <c r="V53" s="57">
        <v>10</v>
      </c>
      <c r="W53" s="57">
        <v>10</v>
      </c>
      <c r="X53" s="91"/>
      <c r="Y53" s="58">
        <v>1</v>
      </c>
      <c r="Z53" s="59">
        <v>0.16666666666666666</v>
      </c>
      <c r="AA53" s="59">
        <v>7.1428571428571425E-2</v>
      </c>
      <c r="AB53" s="59">
        <v>0.2857142857142857</v>
      </c>
      <c r="AC53" s="59">
        <v>0.23809523809523808</v>
      </c>
      <c r="AD53" s="59">
        <v>0.23809523809523808</v>
      </c>
      <c r="AE53" s="91"/>
      <c r="AF53" s="56">
        <v>469.47450803846868</v>
      </c>
      <c r="AG53" s="57">
        <v>36.449363152554454</v>
      </c>
      <c r="AH53" s="57">
        <v>31.36744084672101</v>
      </c>
      <c r="AI53" s="57">
        <v>161.63455362105847</v>
      </c>
      <c r="AJ53" s="57">
        <v>106.53513280719234</v>
      </c>
      <c r="AK53" s="57">
        <v>133.48801761094242</v>
      </c>
      <c r="AL53" s="91"/>
      <c r="AM53" s="58">
        <v>1</v>
      </c>
      <c r="AN53" s="59">
        <v>7.7638641775982856E-2</v>
      </c>
      <c r="AO53" s="59">
        <v>6.6813938370751252E-2</v>
      </c>
      <c r="AP53" s="59">
        <v>0.34428824324539076</v>
      </c>
      <c r="AQ53" s="59">
        <v>0.22692421203509278</v>
      </c>
      <c r="AR53" s="59">
        <v>0.28433496457278234</v>
      </c>
    </row>
    <row r="54" spans="1:44" s="4" customFormat="1" ht="15.75" x14ac:dyDescent="0.25">
      <c r="A54" s="18">
        <v>60</v>
      </c>
      <c r="B54" s="6">
        <f t="shared" si="0"/>
        <v>2003</v>
      </c>
      <c r="C54" s="60">
        <v>37956</v>
      </c>
      <c r="D54" s="61">
        <v>124.9933267116409</v>
      </c>
      <c r="E54" s="15">
        <v>224.71868418085813</v>
      </c>
      <c r="F54" s="15">
        <v>71.308707542590213</v>
      </c>
      <c r="G54" s="15">
        <v>110.56388758179624</v>
      </c>
      <c r="H54" s="15">
        <v>175.83614501123816</v>
      </c>
      <c r="I54" s="15">
        <v>123.25546298113115</v>
      </c>
      <c r="J54" s="91"/>
      <c r="K54" s="62">
        <v>-4.8855561676357406E-2</v>
      </c>
      <c r="L54" s="63">
        <v>0.26404259851732692</v>
      </c>
      <c r="M54" s="63">
        <v>0.17314325312003276</v>
      </c>
      <c r="N54" s="63">
        <v>-0.10090904603814022</v>
      </c>
      <c r="O54" s="63">
        <v>0.33970396199038499</v>
      </c>
      <c r="P54" s="63">
        <v>-0.280416083173743</v>
      </c>
      <c r="Q54" s="91"/>
      <c r="R54" s="56">
        <v>50</v>
      </c>
      <c r="S54" s="57">
        <v>6</v>
      </c>
      <c r="T54" s="57">
        <v>7</v>
      </c>
      <c r="U54" s="57">
        <v>18</v>
      </c>
      <c r="V54" s="57">
        <v>13</v>
      </c>
      <c r="W54" s="57">
        <v>6</v>
      </c>
      <c r="X54" s="91"/>
      <c r="Y54" s="58">
        <v>1</v>
      </c>
      <c r="Z54" s="59">
        <v>0.12</v>
      </c>
      <c r="AA54" s="59">
        <v>0.14000000000000001</v>
      </c>
      <c r="AB54" s="59">
        <v>0.36</v>
      </c>
      <c r="AC54" s="59">
        <v>0.26</v>
      </c>
      <c r="AD54" s="59">
        <v>0.12</v>
      </c>
      <c r="AE54" s="91"/>
      <c r="AF54" s="56">
        <v>477.47450803846868</v>
      </c>
      <c r="AG54" s="57">
        <v>40.449363152554454</v>
      </c>
      <c r="AH54" s="57">
        <v>36.36744084672101</v>
      </c>
      <c r="AI54" s="57">
        <v>163.63455362105847</v>
      </c>
      <c r="AJ54" s="57">
        <v>112.53513280719234</v>
      </c>
      <c r="AK54" s="57">
        <v>124.48801761094242</v>
      </c>
      <c r="AL54" s="91"/>
      <c r="AM54" s="58">
        <v>1</v>
      </c>
      <c r="AN54" s="59">
        <v>8.4715230806197445E-2</v>
      </c>
      <c r="AO54" s="59">
        <v>7.6166246018292139E-2</v>
      </c>
      <c r="AP54" s="59">
        <v>0.34270846059047605</v>
      </c>
      <c r="AQ54" s="59">
        <v>0.23568825332582094</v>
      </c>
      <c r="AR54" s="59">
        <v>0.26072180925921346</v>
      </c>
    </row>
    <row r="55" spans="1:44" s="4" customFormat="1" ht="15.75" x14ac:dyDescent="0.25">
      <c r="A55" s="19">
        <v>61</v>
      </c>
      <c r="B55" s="9">
        <f t="shared" si="0"/>
        <v>2004</v>
      </c>
      <c r="C55" s="53">
        <v>37987</v>
      </c>
      <c r="D55" s="61">
        <v>128.92002828232154</v>
      </c>
      <c r="E55" s="15">
        <v>235.82979529196925</v>
      </c>
      <c r="F55" s="15">
        <v>71.308707542590213</v>
      </c>
      <c r="G55" s="15">
        <v>110.56388758179624</v>
      </c>
      <c r="H55" s="15">
        <v>182.08614501123816</v>
      </c>
      <c r="I55" s="15">
        <v>132.16635407024006</v>
      </c>
      <c r="J55" s="91"/>
      <c r="K55" s="62">
        <v>-4.9277011508747859E-2</v>
      </c>
      <c r="L55" s="63">
        <v>0.28634433795619585</v>
      </c>
      <c r="M55" s="63">
        <v>0.102043662021849</v>
      </c>
      <c r="N55" s="63">
        <v>-0.14327458837142171</v>
      </c>
      <c r="O55" s="63">
        <v>0.32426287280900401</v>
      </c>
      <c r="P55" s="63">
        <v>-0.22839296178645974</v>
      </c>
      <c r="Q55" s="91"/>
      <c r="R55" s="56">
        <v>35</v>
      </c>
      <c r="S55" s="57">
        <v>3</v>
      </c>
      <c r="T55" s="57">
        <v>2</v>
      </c>
      <c r="U55" s="57">
        <v>9</v>
      </c>
      <c r="V55" s="57">
        <v>8</v>
      </c>
      <c r="W55" s="57">
        <v>13</v>
      </c>
      <c r="X55" s="91"/>
      <c r="Y55" s="58">
        <v>1</v>
      </c>
      <c r="Z55" s="59">
        <v>8.5714285714285715E-2</v>
      </c>
      <c r="AA55" s="59">
        <v>5.7142857142857141E-2</v>
      </c>
      <c r="AB55" s="59">
        <v>0.25714285714285712</v>
      </c>
      <c r="AC55" s="59">
        <v>0.22857142857142856</v>
      </c>
      <c r="AD55" s="59">
        <v>0.37142857142857144</v>
      </c>
      <c r="AE55" s="91"/>
      <c r="AF55" s="56">
        <v>492.47450803846868</v>
      </c>
      <c r="AG55" s="57">
        <v>42.449363152554454</v>
      </c>
      <c r="AH55" s="57">
        <v>36.36744084672101</v>
      </c>
      <c r="AI55" s="57">
        <v>163.63455362105847</v>
      </c>
      <c r="AJ55" s="57">
        <v>116.53513280719234</v>
      </c>
      <c r="AK55" s="57">
        <v>133.48801761094242</v>
      </c>
      <c r="AL55" s="91"/>
      <c r="AM55" s="58">
        <v>1</v>
      </c>
      <c r="AN55" s="59">
        <v>8.619606184618718E-2</v>
      </c>
      <c r="AO55" s="59">
        <v>7.3846341796599629E-2</v>
      </c>
      <c r="AP55" s="59">
        <v>0.33227009916272959</v>
      </c>
      <c r="AQ55" s="59">
        <v>0.23663180713932391</v>
      </c>
      <c r="AR55" s="59">
        <v>0.27105569005515973</v>
      </c>
    </row>
    <row r="56" spans="1:44" s="4" customFormat="1" ht="15.75" x14ac:dyDescent="0.25">
      <c r="A56" s="18">
        <v>62</v>
      </c>
      <c r="B56" s="6">
        <f t="shared" si="0"/>
        <v>2004</v>
      </c>
      <c r="C56" s="60">
        <v>38018</v>
      </c>
      <c r="D56" s="61">
        <v>132.46073298429309</v>
      </c>
      <c r="E56" s="15">
        <v>244.44444444444451</v>
      </c>
      <c r="F56" s="15">
        <v>78.431372549019613</v>
      </c>
      <c r="G56" s="15">
        <v>114.18918918918916</v>
      </c>
      <c r="H56" s="15">
        <v>179.68750000000011</v>
      </c>
      <c r="I56" s="15">
        <v>136.63366336633666</v>
      </c>
      <c r="J56" s="91"/>
      <c r="K56" s="62">
        <v>-3.8889837448640052E-2</v>
      </c>
      <c r="L56" s="63">
        <v>0.35595881475831881</v>
      </c>
      <c r="M56" s="63">
        <v>0.19877338462205674</v>
      </c>
      <c r="N56" s="63">
        <v>-0.14053762735065389</v>
      </c>
      <c r="O56" s="63">
        <v>0.2164789595688883</v>
      </c>
      <c r="P56" s="63">
        <v>-0.18578314889034064</v>
      </c>
      <c r="Q56" s="91"/>
      <c r="R56" s="56">
        <v>33</v>
      </c>
      <c r="S56" s="57">
        <v>2</v>
      </c>
      <c r="T56" s="57">
        <v>6</v>
      </c>
      <c r="U56" s="57">
        <v>13</v>
      </c>
      <c r="V56" s="57">
        <v>6</v>
      </c>
      <c r="W56" s="57">
        <v>6</v>
      </c>
      <c r="X56" s="91"/>
      <c r="Y56" s="58">
        <v>1</v>
      </c>
      <c r="Z56" s="59">
        <v>6.0606060606060608E-2</v>
      </c>
      <c r="AA56" s="59">
        <v>0.18181818181818182</v>
      </c>
      <c r="AB56" s="59">
        <v>0.39393939393939392</v>
      </c>
      <c r="AC56" s="59">
        <v>0.18181818181818182</v>
      </c>
      <c r="AD56" s="59">
        <v>0.18181818181818182</v>
      </c>
      <c r="AE56" s="91"/>
      <c r="AF56" s="56">
        <v>506</v>
      </c>
      <c r="AG56" s="57">
        <v>44</v>
      </c>
      <c r="AH56" s="57">
        <v>40</v>
      </c>
      <c r="AI56" s="57">
        <v>169</v>
      </c>
      <c r="AJ56" s="57">
        <v>115</v>
      </c>
      <c r="AK56" s="57">
        <v>138</v>
      </c>
      <c r="AL56" s="91"/>
      <c r="AM56" s="58">
        <v>1</v>
      </c>
      <c r="AN56" s="59">
        <v>8.6956521739130432E-2</v>
      </c>
      <c r="AO56" s="59">
        <v>7.9051383399209488E-2</v>
      </c>
      <c r="AP56" s="59">
        <v>0.33399209486166009</v>
      </c>
      <c r="AQ56" s="59">
        <v>0.22727272727272727</v>
      </c>
      <c r="AR56" s="59">
        <v>0.27272727272727271</v>
      </c>
    </row>
    <row r="57" spans="1:44" s="4" customFormat="1" ht="15.75" x14ac:dyDescent="0.25">
      <c r="A57" s="19">
        <v>63</v>
      </c>
      <c r="B57" s="9">
        <f t="shared" si="0"/>
        <v>2004</v>
      </c>
      <c r="C57" s="53">
        <v>38047</v>
      </c>
      <c r="D57" s="61">
        <v>133.50785340314124</v>
      </c>
      <c r="E57" s="15">
        <v>222.22222222222229</v>
      </c>
      <c r="F57" s="15">
        <v>92.156862745098053</v>
      </c>
      <c r="G57" s="15">
        <v>115.54054054054052</v>
      </c>
      <c r="H57" s="15">
        <v>187.50000000000011</v>
      </c>
      <c r="I57" s="15">
        <v>130.69306930693074</v>
      </c>
      <c r="J57" s="91"/>
      <c r="K57" s="62">
        <v>1.2960918293469126E-2</v>
      </c>
      <c r="L57" s="63">
        <v>0.19583741602402682</v>
      </c>
      <c r="M57" s="63">
        <v>0.60041183858374048</v>
      </c>
      <c r="N57" s="63">
        <v>-0.10767658144711001</v>
      </c>
      <c r="O57" s="63">
        <v>0.32545229988845725</v>
      </c>
      <c r="P57" s="63">
        <v>-0.16712946511808469</v>
      </c>
      <c r="Q57" s="91"/>
      <c r="R57" s="56">
        <v>35</v>
      </c>
      <c r="S57" s="57">
        <v>2</v>
      </c>
      <c r="T57" s="57">
        <v>8</v>
      </c>
      <c r="U57" s="57">
        <v>12</v>
      </c>
      <c r="V57" s="57">
        <v>9</v>
      </c>
      <c r="W57" s="57">
        <v>4</v>
      </c>
      <c r="X57" s="91"/>
      <c r="Y57" s="58">
        <v>1</v>
      </c>
      <c r="Z57" s="59">
        <v>5.7142857142857141E-2</v>
      </c>
      <c r="AA57" s="59">
        <v>0.22857142857142856</v>
      </c>
      <c r="AB57" s="59">
        <v>0.34285714285714286</v>
      </c>
      <c r="AC57" s="59">
        <v>0.25714285714285712</v>
      </c>
      <c r="AD57" s="59">
        <v>0.11428571428571428</v>
      </c>
      <c r="AE57" s="91"/>
      <c r="AF57" s="56">
        <v>510</v>
      </c>
      <c r="AG57" s="57">
        <v>40</v>
      </c>
      <c r="AH57" s="57">
        <v>47</v>
      </c>
      <c r="AI57" s="57">
        <v>171</v>
      </c>
      <c r="AJ57" s="57">
        <v>120</v>
      </c>
      <c r="AK57" s="57">
        <v>132</v>
      </c>
      <c r="AL57" s="91"/>
      <c r="AM57" s="58">
        <v>1</v>
      </c>
      <c r="AN57" s="59">
        <v>7.8431372549019607E-2</v>
      </c>
      <c r="AO57" s="59">
        <v>9.2156862745098045E-2</v>
      </c>
      <c r="AP57" s="59">
        <v>0.3352941176470588</v>
      </c>
      <c r="AQ57" s="59">
        <v>0.23529411764705882</v>
      </c>
      <c r="AR57" s="59">
        <v>0.25882352941176473</v>
      </c>
    </row>
    <row r="58" spans="1:44" s="4" customFormat="1" ht="15.75" x14ac:dyDescent="0.25">
      <c r="A58" s="18">
        <v>64</v>
      </c>
      <c r="B58" s="6">
        <f t="shared" si="0"/>
        <v>2004</v>
      </c>
      <c r="C58" s="60">
        <v>38078</v>
      </c>
      <c r="D58" s="61">
        <v>135.34031413612553</v>
      </c>
      <c r="E58" s="15">
        <v>250.00000000000006</v>
      </c>
      <c r="F58" s="15">
        <v>100</v>
      </c>
      <c r="G58" s="15">
        <v>114.86486486486484</v>
      </c>
      <c r="H58" s="15">
        <v>182.81250000000011</v>
      </c>
      <c r="I58" s="15">
        <v>132.67326732673271</v>
      </c>
      <c r="J58" s="91"/>
      <c r="K58" s="62">
        <v>2.9593936028691203E-3</v>
      </c>
      <c r="L58" s="63">
        <v>0.30626507667858616</v>
      </c>
      <c r="M58" s="63">
        <v>0.67943029040284886</v>
      </c>
      <c r="N58" s="63">
        <v>-0.12656824373035247</v>
      </c>
      <c r="O58" s="63">
        <v>0.21199398185613672</v>
      </c>
      <c r="P58" s="63">
        <v>-0.15981148924377675</v>
      </c>
      <c r="Q58" s="91"/>
      <c r="R58" s="56">
        <v>44</v>
      </c>
      <c r="S58" s="57">
        <v>8</v>
      </c>
      <c r="T58" s="57">
        <v>5</v>
      </c>
      <c r="U58" s="57">
        <v>10</v>
      </c>
      <c r="V58" s="57">
        <v>6</v>
      </c>
      <c r="W58" s="57">
        <v>15</v>
      </c>
      <c r="X58" s="91"/>
      <c r="Y58" s="58">
        <v>1</v>
      </c>
      <c r="Z58" s="59">
        <v>0.18181818181818182</v>
      </c>
      <c r="AA58" s="59">
        <v>0.11363636363636363</v>
      </c>
      <c r="AB58" s="59">
        <v>0.22727272727272727</v>
      </c>
      <c r="AC58" s="59">
        <v>0.13636363636363635</v>
      </c>
      <c r="AD58" s="59">
        <v>0.34090909090909088</v>
      </c>
      <c r="AE58" s="91"/>
      <c r="AF58" s="56">
        <v>517</v>
      </c>
      <c r="AG58" s="57">
        <v>45</v>
      </c>
      <c r="AH58" s="57">
        <v>51</v>
      </c>
      <c r="AI58" s="57">
        <v>170</v>
      </c>
      <c r="AJ58" s="57">
        <v>117</v>
      </c>
      <c r="AK58" s="57">
        <v>134</v>
      </c>
      <c r="AL58" s="91"/>
      <c r="AM58" s="58">
        <v>1</v>
      </c>
      <c r="AN58" s="59">
        <v>8.7040618955512572E-2</v>
      </c>
      <c r="AO58" s="59">
        <v>9.8646034816247577E-2</v>
      </c>
      <c r="AP58" s="59">
        <v>0.32882011605415862</v>
      </c>
      <c r="AQ58" s="59">
        <v>0.22630560928433269</v>
      </c>
      <c r="AR58" s="59">
        <v>0.25918762088974856</v>
      </c>
    </row>
    <row r="59" spans="1:44" s="4" customFormat="1" ht="15.75" x14ac:dyDescent="0.25">
      <c r="A59" s="19">
        <v>65</v>
      </c>
      <c r="B59" s="9">
        <f t="shared" si="0"/>
        <v>2004</v>
      </c>
      <c r="C59" s="53">
        <v>38108</v>
      </c>
      <c r="D59" s="61">
        <v>128.53403141361244</v>
      </c>
      <c r="E59" s="15">
        <v>261.1111111111112</v>
      </c>
      <c r="F59" s="15">
        <v>96.078431372549019</v>
      </c>
      <c r="G59" s="15">
        <v>106.08108108108107</v>
      </c>
      <c r="H59" s="15">
        <v>176.56250000000011</v>
      </c>
      <c r="I59" s="15">
        <v>123.7623762376238</v>
      </c>
      <c r="J59" s="91"/>
      <c r="K59" s="62">
        <v>-5.6630070413151379E-2</v>
      </c>
      <c r="L59" s="63">
        <v>0.49446587430125644</v>
      </c>
      <c r="M59" s="63">
        <v>0.5621293506040741</v>
      </c>
      <c r="N59" s="63">
        <v>-0.20560450020784604</v>
      </c>
      <c r="O59" s="63">
        <v>0.15855688865855821</v>
      </c>
      <c r="P59" s="63">
        <v>-0.23071250521809472</v>
      </c>
      <c r="Q59" s="91"/>
      <c r="R59" s="56">
        <v>28</v>
      </c>
      <c r="S59" s="57">
        <v>3</v>
      </c>
      <c r="T59" s="57">
        <v>3</v>
      </c>
      <c r="U59" s="57">
        <v>6</v>
      </c>
      <c r="V59" s="57">
        <v>6</v>
      </c>
      <c r="W59" s="57">
        <v>10</v>
      </c>
      <c r="X59" s="91"/>
      <c r="Y59" s="58">
        <v>1</v>
      </c>
      <c r="Z59" s="59">
        <v>0.10714285714285714</v>
      </c>
      <c r="AA59" s="59">
        <v>0.10714285714285714</v>
      </c>
      <c r="AB59" s="59">
        <v>0.21428571428571427</v>
      </c>
      <c r="AC59" s="59">
        <v>0.21428571428571427</v>
      </c>
      <c r="AD59" s="59">
        <v>0.35714285714285715</v>
      </c>
      <c r="AE59" s="91"/>
      <c r="AF59" s="56">
        <v>491</v>
      </c>
      <c r="AG59" s="57">
        <v>47</v>
      </c>
      <c r="AH59" s="57">
        <v>49</v>
      </c>
      <c r="AI59" s="57">
        <v>157</v>
      </c>
      <c r="AJ59" s="57">
        <v>113</v>
      </c>
      <c r="AK59" s="57">
        <v>125</v>
      </c>
      <c r="AL59" s="91"/>
      <c r="AM59" s="58">
        <v>1</v>
      </c>
      <c r="AN59" s="59">
        <v>9.5723014256619138E-2</v>
      </c>
      <c r="AO59" s="59">
        <v>9.9796334012219962E-2</v>
      </c>
      <c r="AP59" s="59">
        <v>0.31975560081466398</v>
      </c>
      <c r="AQ59" s="59">
        <v>0.23014256619144602</v>
      </c>
      <c r="AR59" s="59">
        <v>0.25458248472505091</v>
      </c>
    </row>
    <row r="60" spans="1:44" s="4" customFormat="1" ht="15.75" x14ac:dyDescent="0.25">
      <c r="A60" s="18">
        <v>66</v>
      </c>
      <c r="B60" s="6">
        <f t="shared" si="0"/>
        <v>2004</v>
      </c>
      <c r="C60" s="60">
        <v>38139</v>
      </c>
      <c r="D60" s="61">
        <v>124.6073298429318</v>
      </c>
      <c r="E60" s="15">
        <v>250.00000000000009</v>
      </c>
      <c r="F60" s="15">
        <v>96.078431372549019</v>
      </c>
      <c r="G60" s="15">
        <v>102.70270270270269</v>
      </c>
      <c r="H60" s="15">
        <v>173.43750000000011</v>
      </c>
      <c r="I60" s="15">
        <v>117.82178217821784</v>
      </c>
      <c r="J60" s="91"/>
      <c r="K60" s="62">
        <v>-8.7203702841624264E-2</v>
      </c>
      <c r="L60" s="63">
        <v>0.43087158177779861</v>
      </c>
      <c r="M60" s="63">
        <v>0.38545506338332935</v>
      </c>
      <c r="N60" s="63">
        <v>-0.23090371994644965</v>
      </c>
      <c r="O60" s="63">
        <v>0.18671986310008992</v>
      </c>
      <c r="P60" s="63">
        <v>-0.27211790968566252</v>
      </c>
      <c r="Q60" s="91"/>
      <c r="R60" s="56">
        <v>38</v>
      </c>
      <c r="S60" s="57">
        <v>1</v>
      </c>
      <c r="T60" s="57">
        <v>6</v>
      </c>
      <c r="U60" s="57">
        <v>16</v>
      </c>
      <c r="V60" s="57">
        <v>5</v>
      </c>
      <c r="W60" s="57">
        <v>10</v>
      </c>
      <c r="X60" s="91"/>
      <c r="Y60" s="58">
        <v>1</v>
      </c>
      <c r="Z60" s="59">
        <v>2.6315789473684209E-2</v>
      </c>
      <c r="AA60" s="59">
        <v>0.15789473684210525</v>
      </c>
      <c r="AB60" s="59">
        <v>0.42105263157894735</v>
      </c>
      <c r="AC60" s="59">
        <v>0.13157894736842105</v>
      </c>
      <c r="AD60" s="59">
        <v>0.26315789473684209</v>
      </c>
      <c r="AE60" s="91"/>
      <c r="AF60" s="56">
        <v>476</v>
      </c>
      <c r="AG60" s="57">
        <v>45</v>
      </c>
      <c r="AH60" s="57">
        <v>49</v>
      </c>
      <c r="AI60" s="57">
        <v>152</v>
      </c>
      <c r="AJ60" s="57">
        <v>111</v>
      </c>
      <c r="AK60" s="57">
        <v>119</v>
      </c>
      <c r="AL60" s="91"/>
      <c r="AM60" s="58">
        <v>1</v>
      </c>
      <c r="AN60" s="59">
        <v>9.4537815126050417E-2</v>
      </c>
      <c r="AO60" s="59">
        <v>0.10294117647058823</v>
      </c>
      <c r="AP60" s="59">
        <v>0.31932773109243695</v>
      </c>
      <c r="AQ60" s="59">
        <v>0.23319327731092437</v>
      </c>
      <c r="AR60" s="59">
        <v>0.25</v>
      </c>
    </row>
    <row r="61" spans="1:44" s="4" customFormat="1" ht="15.75" x14ac:dyDescent="0.25">
      <c r="A61" s="19">
        <v>67</v>
      </c>
      <c r="B61" s="9">
        <f t="shared" si="0"/>
        <v>2004</v>
      </c>
      <c r="C61" s="53">
        <v>38169</v>
      </c>
      <c r="D61" s="61">
        <v>122.51308900523547</v>
      </c>
      <c r="E61" s="15">
        <v>244.44444444444451</v>
      </c>
      <c r="F61" s="15">
        <v>98.039215686274517</v>
      </c>
      <c r="G61" s="15">
        <v>99.324324324324309</v>
      </c>
      <c r="H61" s="15">
        <v>165.62500000000011</v>
      </c>
      <c r="I61" s="15">
        <v>119.80198019801982</v>
      </c>
      <c r="J61" s="91"/>
      <c r="K61" s="62">
        <v>-0.10254481707958019</v>
      </c>
      <c r="L61" s="63">
        <v>0.24120706514947376</v>
      </c>
      <c r="M61" s="63">
        <v>0.49846673077757075</v>
      </c>
      <c r="N61" s="63">
        <v>-0.24859899604066338</v>
      </c>
      <c r="O61" s="63">
        <v>6.4950605986839216E-2</v>
      </c>
      <c r="P61" s="63">
        <v>-0.23168757956609909</v>
      </c>
      <c r="Q61" s="91"/>
      <c r="R61" s="56">
        <v>40</v>
      </c>
      <c r="S61" s="57">
        <v>4</v>
      </c>
      <c r="T61" s="57">
        <v>2</v>
      </c>
      <c r="U61" s="57">
        <v>11</v>
      </c>
      <c r="V61" s="57">
        <v>11</v>
      </c>
      <c r="W61" s="57">
        <v>12</v>
      </c>
      <c r="X61" s="91"/>
      <c r="Y61" s="58">
        <v>1</v>
      </c>
      <c r="Z61" s="59">
        <v>0.1</v>
      </c>
      <c r="AA61" s="59">
        <v>0.05</v>
      </c>
      <c r="AB61" s="59">
        <v>0.27500000000000002</v>
      </c>
      <c r="AC61" s="59">
        <v>0.27500000000000002</v>
      </c>
      <c r="AD61" s="59">
        <v>0.3</v>
      </c>
      <c r="AE61" s="91"/>
      <c r="AF61" s="56">
        <v>468</v>
      </c>
      <c r="AG61" s="57">
        <v>44</v>
      </c>
      <c r="AH61" s="57">
        <v>50</v>
      </c>
      <c r="AI61" s="57">
        <v>147</v>
      </c>
      <c r="AJ61" s="57">
        <v>106</v>
      </c>
      <c r="AK61" s="57">
        <v>121</v>
      </c>
      <c r="AL61" s="91"/>
      <c r="AM61" s="58">
        <v>1</v>
      </c>
      <c r="AN61" s="59">
        <v>9.4017094017094016E-2</v>
      </c>
      <c r="AO61" s="59">
        <v>0.10683760683760683</v>
      </c>
      <c r="AP61" s="59">
        <v>0.3141025641025641</v>
      </c>
      <c r="AQ61" s="59">
        <v>0.2264957264957265</v>
      </c>
      <c r="AR61" s="59">
        <v>0.25854700854700857</v>
      </c>
    </row>
    <row r="62" spans="1:44" s="4" customFormat="1" ht="15.75" x14ac:dyDescent="0.25">
      <c r="A62" s="18">
        <v>68</v>
      </c>
      <c r="B62" s="6">
        <f t="shared" si="0"/>
        <v>2004</v>
      </c>
      <c r="C62" s="60">
        <v>38200</v>
      </c>
      <c r="D62" s="61">
        <v>118.84816753926688</v>
      </c>
      <c r="E62" s="15">
        <v>233.3333333333334</v>
      </c>
      <c r="F62" s="15">
        <v>103.92156862745099</v>
      </c>
      <c r="G62" s="15">
        <v>102.70270270270269</v>
      </c>
      <c r="H62" s="15">
        <v>139.06250000000011</v>
      </c>
      <c r="I62" s="15">
        <v>116.83168316831684</v>
      </c>
      <c r="J62" s="91"/>
      <c r="K62" s="62">
        <v>-0.13766005178198149</v>
      </c>
      <c r="L62" s="63">
        <v>3.8335259855571513E-2</v>
      </c>
      <c r="M62" s="63">
        <v>0.80471973287102649</v>
      </c>
      <c r="N62" s="63">
        <v>-0.17675214623172419</v>
      </c>
      <c r="O62" s="63">
        <v>-0.20204515151426039</v>
      </c>
      <c r="P62" s="63">
        <v>-0.26474261594994941</v>
      </c>
      <c r="Q62" s="91"/>
      <c r="R62" s="56">
        <v>44</v>
      </c>
      <c r="S62" s="57">
        <v>3</v>
      </c>
      <c r="T62" s="57">
        <v>4</v>
      </c>
      <c r="U62" s="57">
        <v>20</v>
      </c>
      <c r="V62" s="57">
        <v>2</v>
      </c>
      <c r="W62" s="57">
        <v>15</v>
      </c>
      <c r="X62" s="91"/>
      <c r="Y62" s="58">
        <v>1</v>
      </c>
      <c r="Z62" s="59">
        <v>6.8181818181818177E-2</v>
      </c>
      <c r="AA62" s="59">
        <v>9.0909090909090912E-2</v>
      </c>
      <c r="AB62" s="59">
        <v>0.45454545454545453</v>
      </c>
      <c r="AC62" s="59">
        <v>4.5454545454545456E-2</v>
      </c>
      <c r="AD62" s="59">
        <v>0.34090909090909088</v>
      </c>
      <c r="AE62" s="91"/>
      <c r="AF62" s="56">
        <v>454</v>
      </c>
      <c r="AG62" s="57">
        <v>42</v>
      </c>
      <c r="AH62" s="57">
        <v>53</v>
      </c>
      <c r="AI62" s="57">
        <v>152</v>
      </c>
      <c r="AJ62" s="57">
        <v>89</v>
      </c>
      <c r="AK62" s="57">
        <v>118</v>
      </c>
      <c r="AL62" s="91"/>
      <c r="AM62" s="58">
        <v>1</v>
      </c>
      <c r="AN62" s="59">
        <v>9.2511013215859028E-2</v>
      </c>
      <c r="AO62" s="59">
        <v>0.11674008810572688</v>
      </c>
      <c r="AP62" s="59">
        <v>0.33480176211453744</v>
      </c>
      <c r="AQ62" s="59">
        <v>0.1960352422907489</v>
      </c>
      <c r="AR62" s="59">
        <v>0.25991189427312777</v>
      </c>
    </row>
    <row r="63" spans="1:44" s="4" customFormat="1" ht="15.75" x14ac:dyDescent="0.25">
      <c r="A63" s="19">
        <v>69</v>
      </c>
      <c r="B63" s="9">
        <f t="shared" si="0"/>
        <v>2004</v>
      </c>
      <c r="C63" s="53">
        <v>38231</v>
      </c>
      <c r="D63" s="61">
        <v>117.80104712041872</v>
      </c>
      <c r="E63" s="15">
        <v>250.00000000000006</v>
      </c>
      <c r="F63" s="15">
        <v>100.00000000000001</v>
      </c>
      <c r="G63" s="15">
        <v>100</v>
      </c>
      <c r="H63" s="15">
        <v>135.93750000000011</v>
      </c>
      <c r="I63" s="15">
        <v>117.82178217821783</v>
      </c>
      <c r="J63" s="91"/>
      <c r="K63" s="62">
        <v>-0.10974739013791557</v>
      </c>
      <c r="L63" s="63">
        <v>0.26941631663014332</v>
      </c>
      <c r="M63" s="63">
        <v>0.6794302904028493</v>
      </c>
      <c r="N63" s="63">
        <v>-0.2070064351508123</v>
      </c>
      <c r="O63" s="63">
        <v>-0.22690809678913293</v>
      </c>
      <c r="P63" s="63">
        <v>-0.15295267152569436</v>
      </c>
      <c r="Q63" s="91"/>
      <c r="R63" s="56">
        <v>36</v>
      </c>
      <c r="S63" s="57">
        <v>4</v>
      </c>
      <c r="T63" s="57">
        <v>3</v>
      </c>
      <c r="U63" s="57">
        <v>12</v>
      </c>
      <c r="V63" s="57">
        <v>7</v>
      </c>
      <c r="W63" s="57">
        <v>10</v>
      </c>
      <c r="X63" s="91"/>
      <c r="Y63" s="58">
        <v>1</v>
      </c>
      <c r="Z63" s="59">
        <v>0.1111111111111111</v>
      </c>
      <c r="AA63" s="59">
        <v>8.3333333333333329E-2</v>
      </c>
      <c r="AB63" s="59">
        <v>0.33333333333333331</v>
      </c>
      <c r="AC63" s="59">
        <v>0.19444444444444445</v>
      </c>
      <c r="AD63" s="59">
        <v>0.27777777777777779</v>
      </c>
      <c r="AE63" s="91"/>
      <c r="AF63" s="56">
        <v>450</v>
      </c>
      <c r="AG63" s="57">
        <v>45</v>
      </c>
      <c r="AH63" s="57">
        <v>51</v>
      </c>
      <c r="AI63" s="57">
        <v>148</v>
      </c>
      <c r="AJ63" s="57">
        <v>87</v>
      </c>
      <c r="AK63" s="57">
        <v>119</v>
      </c>
      <c r="AL63" s="91"/>
      <c r="AM63" s="58">
        <v>1</v>
      </c>
      <c r="AN63" s="59">
        <v>0.1</v>
      </c>
      <c r="AO63" s="59">
        <v>0.11333333333333333</v>
      </c>
      <c r="AP63" s="59">
        <v>0.3288888888888889</v>
      </c>
      <c r="AQ63" s="59">
        <v>0.19333333333333333</v>
      </c>
      <c r="AR63" s="59">
        <v>0.26444444444444443</v>
      </c>
    </row>
    <row r="64" spans="1:44" s="4" customFormat="1" ht="15.75" x14ac:dyDescent="0.25">
      <c r="A64" s="18">
        <v>70</v>
      </c>
      <c r="B64" s="6">
        <f t="shared" si="0"/>
        <v>2004</v>
      </c>
      <c r="C64" s="60">
        <v>38261</v>
      </c>
      <c r="D64" s="61">
        <v>120.15706806282709</v>
      </c>
      <c r="E64" s="15">
        <v>250.00000000000006</v>
      </c>
      <c r="F64" s="15">
        <v>103.92156862745101</v>
      </c>
      <c r="G64" s="15">
        <v>102.02702702702702</v>
      </c>
      <c r="H64" s="15">
        <v>146.87500000000011</v>
      </c>
      <c r="I64" s="15">
        <v>114.85148514851485</v>
      </c>
      <c r="J64" s="91"/>
      <c r="K64" s="62">
        <v>-4.2701974130449627E-2</v>
      </c>
      <c r="L64" s="63">
        <v>0.43087158177779816</v>
      </c>
      <c r="M64" s="63">
        <v>0.68965011391869302</v>
      </c>
      <c r="N64" s="63">
        <v>-0.12531994995942342</v>
      </c>
      <c r="O64" s="63">
        <v>-0.14182785384975827</v>
      </c>
      <c r="P64" s="63">
        <v>-0.13746962695536225</v>
      </c>
      <c r="Q64" s="91"/>
      <c r="R64" s="56">
        <v>34</v>
      </c>
      <c r="S64" s="57">
        <v>2</v>
      </c>
      <c r="T64" s="57">
        <v>4</v>
      </c>
      <c r="U64" s="57">
        <v>12</v>
      </c>
      <c r="V64" s="57">
        <v>11</v>
      </c>
      <c r="W64" s="57">
        <v>5</v>
      </c>
      <c r="X64" s="91"/>
      <c r="Y64" s="58">
        <v>1</v>
      </c>
      <c r="Z64" s="59">
        <v>5.8823529411764705E-2</v>
      </c>
      <c r="AA64" s="59">
        <v>0.11764705882352941</v>
      </c>
      <c r="AB64" s="59">
        <v>0.35294117647058826</v>
      </c>
      <c r="AC64" s="59">
        <v>0.3235294117647059</v>
      </c>
      <c r="AD64" s="59">
        <v>0.14705882352941177</v>
      </c>
      <c r="AE64" s="91"/>
      <c r="AF64" s="56">
        <v>459</v>
      </c>
      <c r="AG64" s="57">
        <v>45</v>
      </c>
      <c r="AH64" s="57">
        <v>53</v>
      </c>
      <c r="AI64" s="57">
        <v>151</v>
      </c>
      <c r="AJ64" s="57">
        <v>94</v>
      </c>
      <c r="AK64" s="57">
        <v>116</v>
      </c>
      <c r="AL64" s="91"/>
      <c r="AM64" s="58">
        <v>1</v>
      </c>
      <c r="AN64" s="59">
        <v>9.8039215686274508E-2</v>
      </c>
      <c r="AO64" s="59">
        <v>0.11546840958605664</v>
      </c>
      <c r="AP64" s="59">
        <v>0.32897603485838778</v>
      </c>
      <c r="AQ64" s="59">
        <v>0.20479302832244009</v>
      </c>
      <c r="AR64" s="59">
        <v>0.25272331154684097</v>
      </c>
    </row>
    <row r="65" spans="1:44" s="4" customFormat="1" ht="15.75" x14ac:dyDescent="0.25">
      <c r="A65" s="19">
        <v>71</v>
      </c>
      <c r="B65" s="9">
        <f t="shared" si="0"/>
        <v>2004</v>
      </c>
      <c r="C65" s="53">
        <v>38292</v>
      </c>
      <c r="D65" s="61">
        <v>123.29842931937158</v>
      </c>
      <c r="E65" s="15">
        <v>250.00000000000006</v>
      </c>
      <c r="F65" s="15">
        <v>107.84313725490199</v>
      </c>
      <c r="G65" s="15">
        <v>106.75675675675674</v>
      </c>
      <c r="H65" s="15">
        <v>145.31250000000011</v>
      </c>
      <c r="I65" s="15">
        <v>118.81188118811882</v>
      </c>
      <c r="J65" s="91"/>
      <c r="K65" s="62">
        <v>3.2493605838257444E-3</v>
      </c>
      <c r="L65" s="63">
        <v>0.23458947174626554</v>
      </c>
      <c r="M65" s="63">
        <v>0.75341049557600215</v>
      </c>
      <c r="N65" s="63">
        <v>-2.2486241584082411E-2</v>
      </c>
      <c r="O65" s="63">
        <v>-0.12704853742181244</v>
      </c>
      <c r="P65" s="63">
        <v>-0.10104290896171642</v>
      </c>
      <c r="Q65" s="91"/>
      <c r="R65" s="56">
        <v>54</v>
      </c>
      <c r="S65" s="57">
        <v>7</v>
      </c>
      <c r="T65" s="57">
        <v>5</v>
      </c>
      <c r="U65" s="57">
        <v>19</v>
      </c>
      <c r="V65" s="57">
        <v>9</v>
      </c>
      <c r="W65" s="57">
        <v>14</v>
      </c>
      <c r="X65" s="91"/>
      <c r="Y65" s="58">
        <v>1</v>
      </c>
      <c r="Z65" s="59">
        <v>0.12962962962962962</v>
      </c>
      <c r="AA65" s="59">
        <v>9.2592592592592587E-2</v>
      </c>
      <c r="AB65" s="59">
        <v>0.35185185185185186</v>
      </c>
      <c r="AC65" s="59">
        <v>0.16666666666666666</v>
      </c>
      <c r="AD65" s="59">
        <v>0.25925925925925924</v>
      </c>
      <c r="AE65" s="91"/>
      <c r="AF65" s="56">
        <v>471</v>
      </c>
      <c r="AG65" s="57">
        <v>45</v>
      </c>
      <c r="AH65" s="57">
        <v>55</v>
      </c>
      <c r="AI65" s="57">
        <v>158</v>
      </c>
      <c r="AJ65" s="57">
        <v>93</v>
      </c>
      <c r="AK65" s="57">
        <v>120</v>
      </c>
      <c r="AL65" s="91"/>
      <c r="AM65" s="58">
        <v>1</v>
      </c>
      <c r="AN65" s="59">
        <v>9.5541401273885357E-2</v>
      </c>
      <c r="AO65" s="59">
        <v>0.11677282377919321</v>
      </c>
      <c r="AP65" s="59">
        <v>0.3354564755838641</v>
      </c>
      <c r="AQ65" s="59">
        <v>0.19745222929936307</v>
      </c>
      <c r="AR65" s="59">
        <v>0.25477707006369427</v>
      </c>
    </row>
    <row r="66" spans="1:44" s="4" customFormat="1" ht="15.75" x14ac:dyDescent="0.25">
      <c r="A66" s="18">
        <v>72</v>
      </c>
      <c r="B66" s="6">
        <f t="shared" si="0"/>
        <v>2004</v>
      </c>
      <c r="C66" s="60">
        <v>38322</v>
      </c>
      <c r="D66" s="61">
        <v>127.2251308900522</v>
      </c>
      <c r="E66" s="15">
        <v>261.1111111111112</v>
      </c>
      <c r="F66" s="15">
        <v>105.88235294117649</v>
      </c>
      <c r="G66" s="15">
        <v>105.4054054054054</v>
      </c>
      <c r="H66" s="15">
        <v>142.18750000000011</v>
      </c>
      <c r="I66" s="15">
        <v>136.63366336633663</v>
      </c>
      <c r="J66" s="91"/>
      <c r="K66" s="62">
        <v>1.7855386660441841E-2</v>
      </c>
      <c r="L66" s="63">
        <v>0.16194660031456798</v>
      </c>
      <c r="M66" s="63">
        <v>0.48484465067518778</v>
      </c>
      <c r="N66" s="63">
        <v>-4.6656121534931927E-2</v>
      </c>
      <c r="O66" s="63">
        <v>-0.19136364146909313</v>
      </c>
      <c r="P66" s="63">
        <v>0.1085404254029172</v>
      </c>
      <c r="Q66" s="91"/>
      <c r="R66" s="56">
        <v>65</v>
      </c>
      <c r="S66" s="57">
        <v>8</v>
      </c>
      <c r="T66" s="57">
        <v>6</v>
      </c>
      <c r="U66" s="57">
        <v>16</v>
      </c>
      <c r="V66" s="57">
        <v>11</v>
      </c>
      <c r="W66" s="57">
        <v>24</v>
      </c>
      <c r="X66" s="91"/>
      <c r="Y66" s="58">
        <v>1</v>
      </c>
      <c r="Z66" s="59">
        <v>0.12307692307692308</v>
      </c>
      <c r="AA66" s="59">
        <v>9.2307692307692313E-2</v>
      </c>
      <c r="AB66" s="59">
        <v>0.24615384615384617</v>
      </c>
      <c r="AC66" s="59">
        <v>0.16923076923076924</v>
      </c>
      <c r="AD66" s="59">
        <v>0.36923076923076925</v>
      </c>
      <c r="AE66" s="91"/>
      <c r="AF66" s="56">
        <v>486</v>
      </c>
      <c r="AG66" s="57">
        <v>47</v>
      </c>
      <c r="AH66" s="57">
        <v>54</v>
      </c>
      <c r="AI66" s="57">
        <v>156</v>
      </c>
      <c r="AJ66" s="57">
        <v>91</v>
      </c>
      <c r="AK66" s="57">
        <v>138</v>
      </c>
      <c r="AL66" s="91"/>
      <c r="AM66" s="58">
        <v>1</v>
      </c>
      <c r="AN66" s="59">
        <v>9.6707818930041156E-2</v>
      </c>
      <c r="AO66" s="59">
        <v>0.1111111111111111</v>
      </c>
      <c r="AP66" s="59">
        <v>0.32098765432098764</v>
      </c>
      <c r="AQ66" s="59">
        <v>0.18724279835390947</v>
      </c>
      <c r="AR66" s="59">
        <v>0.2839506172839506</v>
      </c>
    </row>
    <row r="67" spans="1:44" s="4" customFormat="1" ht="15.75" x14ac:dyDescent="0.25">
      <c r="A67" s="19">
        <v>73</v>
      </c>
      <c r="B67" s="9">
        <f t="shared" si="0"/>
        <v>2005</v>
      </c>
      <c r="C67" s="53">
        <v>38353</v>
      </c>
      <c r="D67" s="61">
        <v>122.25130890052341</v>
      </c>
      <c r="E67" s="15">
        <v>250.00000000000009</v>
      </c>
      <c r="F67" s="15">
        <v>105.88235294117649</v>
      </c>
      <c r="G67" s="15">
        <v>102.70270270270269</v>
      </c>
      <c r="H67" s="15">
        <v>135.93750000000011</v>
      </c>
      <c r="I67" s="15">
        <v>127.72277227722773</v>
      </c>
      <c r="J67" s="91"/>
      <c r="K67" s="62">
        <v>-5.172756685403701E-2</v>
      </c>
      <c r="L67" s="63">
        <v>6.0086575110186669E-2</v>
      </c>
      <c r="M67" s="63">
        <v>0.48484465067518778</v>
      </c>
      <c r="N67" s="63">
        <v>-7.1100836367369635E-2</v>
      </c>
      <c r="O67" s="63">
        <v>-0.25344402237957098</v>
      </c>
      <c r="P67" s="63">
        <v>-3.362112713384513E-2</v>
      </c>
      <c r="Q67" s="91"/>
      <c r="R67" s="56">
        <v>16</v>
      </c>
      <c r="S67" s="57">
        <v>1</v>
      </c>
      <c r="T67" s="57">
        <v>2</v>
      </c>
      <c r="U67" s="57">
        <v>5</v>
      </c>
      <c r="V67" s="57">
        <v>4</v>
      </c>
      <c r="W67" s="57">
        <v>4</v>
      </c>
      <c r="X67" s="91"/>
      <c r="Y67" s="58">
        <v>1</v>
      </c>
      <c r="Z67" s="59">
        <v>6.25E-2</v>
      </c>
      <c r="AA67" s="59">
        <v>0.125</v>
      </c>
      <c r="AB67" s="59">
        <v>0.3125</v>
      </c>
      <c r="AC67" s="59">
        <v>0.25</v>
      </c>
      <c r="AD67" s="59">
        <v>0.25</v>
      </c>
      <c r="AE67" s="91"/>
      <c r="AF67" s="56">
        <v>467</v>
      </c>
      <c r="AG67" s="57">
        <v>45</v>
      </c>
      <c r="AH67" s="57">
        <v>54</v>
      </c>
      <c r="AI67" s="57">
        <v>152</v>
      </c>
      <c r="AJ67" s="57">
        <v>87</v>
      </c>
      <c r="AK67" s="57">
        <v>129</v>
      </c>
      <c r="AL67" s="91"/>
      <c r="AM67" s="58">
        <v>1</v>
      </c>
      <c r="AN67" s="59">
        <v>9.6359743040685231E-2</v>
      </c>
      <c r="AO67" s="59">
        <v>0.11563169164882227</v>
      </c>
      <c r="AP67" s="59">
        <v>0.32548179871520344</v>
      </c>
      <c r="AQ67" s="59">
        <v>0.18629550321199143</v>
      </c>
      <c r="AR67" s="59">
        <v>0.27623126338329762</v>
      </c>
    </row>
    <row r="68" spans="1:44" s="4" customFormat="1" ht="15.75" x14ac:dyDescent="0.25">
      <c r="A68" s="18">
        <v>74</v>
      </c>
      <c r="B68" s="6">
        <f t="shared" si="0"/>
        <v>2005</v>
      </c>
      <c r="C68" s="60">
        <v>38384</v>
      </c>
      <c r="D68" s="61">
        <v>118.84816753926687</v>
      </c>
      <c r="E68" s="15">
        <v>250.00000000000009</v>
      </c>
      <c r="F68" s="15">
        <v>100.00000000000001</v>
      </c>
      <c r="G68" s="15">
        <v>99.324324324324309</v>
      </c>
      <c r="H68" s="15">
        <v>134.37500000000011</v>
      </c>
      <c r="I68" s="15">
        <v>123.76237623762377</v>
      </c>
      <c r="J68" s="91"/>
      <c r="K68" s="62">
        <v>-0.10276679841897274</v>
      </c>
      <c r="L68" s="63">
        <v>2.2727272727272707E-2</v>
      </c>
      <c r="M68" s="63">
        <v>0.27500000000000013</v>
      </c>
      <c r="N68" s="63">
        <v>-0.13017751479289941</v>
      </c>
      <c r="O68" s="63">
        <v>-0.25217391304347814</v>
      </c>
      <c r="P68" s="63">
        <v>-9.4202898550724834E-2</v>
      </c>
      <c r="Q68" s="91"/>
      <c r="R68" s="56">
        <v>20</v>
      </c>
      <c r="S68" s="57">
        <v>2</v>
      </c>
      <c r="T68" s="57">
        <v>3</v>
      </c>
      <c r="U68" s="57">
        <v>8</v>
      </c>
      <c r="V68" s="57">
        <v>5</v>
      </c>
      <c r="W68" s="57">
        <v>2</v>
      </c>
      <c r="X68" s="91"/>
      <c r="Y68" s="58">
        <v>1</v>
      </c>
      <c r="Z68" s="59">
        <v>0.1</v>
      </c>
      <c r="AA68" s="59">
        <v>0.15</v>
      </c>
      <c r="AB68" s="59">
        <v>0.4</v>
      </c>
      <c r="AC68" s="59">
        <v>0.25</v>
      </c>
      <c r="AD68" s="59">
        <v>0.1</v>
      </c>
      <c r="AE68" s="91"/>
      <c r="AF68" s="56">
        <v>454</v>
      </c>
      <c r="AG68" s="57">
        <v>45</v>
      </c>
      <c r="AH68" s="57">
        <v>51</v>
      </c>
      <c r="AI68" s="57">
        <v>147</v>
      </c>
      <c r="AJ68" s="57">
        <v>86</v>
      </c>
      <c r="AK68" s="57">
        <v>125</v>
      </c>
      <c r="AL68" s="91"/>
      <c r="AM68" s="58">
        <v>1</v>
      </c>
      <c r="AN68" s="59">
        <v>9.9118942731277526E-2</v>
      </c>
      <c r="AO68" s="59">
        <v>0.11233480176211454</v>
      </c>
      <c r="AP68" s="59">
        <v>0.32378854625550663</v>
      </c>
      <c r="AQ68" s="59">
        <v>0.1894273127753304</v>
      </c>
      <c r="AR68" s="59">
        <v>0.2753303964757709</v>
      </c>
    </row>
    <row r="69" spans="1:44" s="4" customFormat="1" ht="15.75" x14ac:dyDescent="0.25">
      <c r="A69" s="19">
        <v>75</v>
      </c>
      <c r="B69" s="9">
        <f t="shared" si="0"/>
        <v>2005</v>
      </c>
      <c r="C69" s="53">
        <v>38412</v>
      </c>
      <c r="D69" s="61">
        <v>116.49214659685849</v>
      </c>
      <c r="E69" s="15">
        <v>244.44444444444451</v>
      </c>
      <c r="F69" s="15">
        <v>92.156862745098053</v>
      </c>
      <c r="G69" s="15">
        <v>99.324324324324309</v>
      </c>
      <c r="H69" s="15">
        <v>126.56250000000011</v>
      </c>
      <c r="I69" s="15">
        <v>124.75247524752476</v>
      </c>
      <c r="J69" s="91"/>
      <c r="K69" s="62">
        <v>-0.12745098039215719</v>
      </c>
      <c r="L69" s="63">
        <v>0.10000000000000009</v>
      </c>
      <c r="M69" s="63">
        <v>0</v>
      </c>
      <c r="N69" s="63">
        <v>-0.14035087719298245</v>
      </c>
      <c r="O69" s="63">
        <v>-0.32499999999999984</v>
      </c>
      <c r="P69" s="63">
        <v>-4.5454545454545747E-2</v>
      </c>
      <c r="Q69" s="91"/>
      <c r="R69" s="56">
        <v>26</v>
      </c>
      <c r="S69" s="57">
        <v>1</v>
      </c>
      <c r="T69" s="57">
        <v>4</v>
      </c>
      <c r="U69" s="57">
        <v>12</v>
      </c>
      <c r="V69" s="57">
        <v>4</v>
      </c>
      <c r="W69" s="57">
        <v>5</v>
      </c>
      <c r="X69" s="91"/>
      <c r="Y69" s="58">
        <v>1</v>
      </c>
      <c r="Z69" s="59">
        <v>3.8461538461538464E-2</v>
      </c>
      <c r="AA69" s="59">
        <v>0.15384615384615385</v>
      </c>
      <c r="AB69" s="59">
        <v>0.46153846153846156</v>
      </c>
      <c r="AC69" s="59">
        <v>0.15384615384615385</v>
      </c>
      <c r="AD69" s="59">
        <v>0.19230769230769232</v>
      </c>
      <c r="AE69" s="91"/>
      <c r="AF69" s="56">
        <v>445</v>
      </c>
      <c r="AG69" s="57">
        <v>44</v>
      </c>
      <c r="AH69" s="57">
        <v>47</v>
      </c>
      <c r="AI69" s="57">
        <v>147</v>
      </c>
      <c r="AJ69" s="57">
        <v>81</v>
      </c>
      <c r="AK69" s="57">
        <v>126</v>
      </c>
      <c r="AL69" s="91"/>
      <c r="AM69" s="58">
        <v>1</v>
      </c>
      <c r="AN69" s="59">
        <v>9.8876404494382023E-2</v>
      </c>
      <c r="AO69" s="59">
        <v>0.10561797752808989</v>
      </c>
      <c r="AP69" s="59">
        <v>0.33033707865168538</v>
      </c>
      <c r="AQ69" s="59">
        <v>0.18202247191011237</v>
      </c>
      <c r="AR69" s="59">
        <v>0.28314606741573034</v>
      </c>
    </row>
    <row r="70" spans="1:44" s="4" customFormat="1" ht="15.75" x14ac:dyDescent="0.25">
      <c r="A70" s="18">
        <v>76</v>
      </c>
      <c r="B70" s="6">
        <f t="shared" si="0"/>
        <v>2005</v>
      </c>
      <c r="C70" s="60">
        <v>38443</v>
      </c>
      <c r="D70" s="61">
        <v>111.25654450261766</v>
      </c>
      <c r="E70" s="15">
        <v>200.00000000000006</v>
      </c>
      <c r="F70" s="15">
        <v>88.235294117647072</v>
      </c>
      <c r="G70" s="15">
        <v>101.35135135135134</v>
      </c>
      <c r="H70" s="15">
        <v>121.8750000000001</v>
      </c>
      <c r="I70" s="15">
        <v>114.85148514851485</v>
      </c>
      <c r="J70" s="91"/>
      <c r="K70" s="62">
        <v>-0.17794970986460379</v>
      </c>
      <c r="L70" s="63">
        <v>-0.19999999999999996</v>
      </c>
      <c r="M70" s="63">
        <v>-0.11764705882352933</v>
      </c>
      <c r="N70" s="63">
        <v>-0.11764705882352933</v>
      </c>
      <c r="O70" s="63">
        <v>-0.33333333333333315</v>
      </c>
      <c r="P70" s="63">
        <v>-0.1343283582089555</v>
      </c>
      <c r="Q70" s="91"/>
      <c r="R70" s="56">
        <v>24</v>
      </c>
      <c r="S70" s="57">
        <v>0</v>
      </c>
      <c r="T70" s="57">
        <v>3</v>
      </c>
      <c r="U70" s="57">
        <v>13</v>
      </c>
      <c r="V70" s="57">
        <v>3</v>
      </c>
      <c r="W70" s="57">
        <v>5</v>
      </c>
      <c r="X70" s="91"/>
      <c r="Y70" s="58">
        <v>1</v>
      </c>
      <c r="Z70" s="59">
        <v>0</v>
      </c>
      <c r="AA70" s="59">
        <v>0.125</v>
      </c>
      <c r="AB70" s="59">
        <v>0.54166666666666663</v>
      </c>
      <c r="AC70" s="59">
        <v>0.125</v>
      </c>
      <c r="AD70" s="59">
        <v>0.20833333333333334</v>
      </c>
      <c r="AE70" s="91"/>
      <c r="AF70" s="56">
        <v>425</v>
      </c>
      <c r="AG70" s="57">
        <v>36</v>
      </c>
      <c r="AH70" s="57">
        <v>45</v>
      </c>
      <c r="AI70" s="57">
        <v>150</v>
      </c>
      <c r="AJ70" s="57">
        <v>78</v>
      </c>
      <c r="AK70" s="57">
        <v>116</v>
      </c>
      <c r="AL70" s="91"/>
      <c r="AM70" s="58">
        <v>1</v>
      </c>
      <c r="AN70" s="59">
        <v>8.4705882352941173E-2</v>
      </c>
      <c r="AO70" s="59">
        <v>0.10588235294117647</v>
      </c>
      <c r="AP70" s="59">
        <v>0.35294117647058826</v>
      </c>
      <c r="AQ70" s="59">
        <v>0.18352941176470589</v>
      </c>
      <c r="AR70" s="59">
        <v>0.27294117647058824</v>
      </c>
    </row>
    <row r="71" spans="1:44" s="4" customFormat="1" ht="15.75" x14ac:dyDescent="0.25">
      <c r="A71" s="19">
        <v>77</v>
      </c>
      <c r="B71" s="9">
        <f t="shared" ref="B71:B134" si="1">YEAR(C71)</f>
        <v>2005</v>
      </c>
      <c r="C71" s="53">
        <v>38473</v>
      </c>
      <c r="D71" s="61">
        <v>109.6858638743454</v>
      </c>
      <c r="E71" s="15">
        <v>188.88888888888894</v>
      </c>
      <c r="F71" s="15">
        <v>82.352941176470608</v>
      </c>
      <c r="G71" s="15">
        <v>99.999999999999986</v>
      </c>
      <c r="H71" s="15">
        <v>123.4375000000001</v>
      </c>
      <c r="I71" s="15">
        <v>114.85148514851485</v>
      </c>
      <c r="J71" s="91"/>
      <c r="K71" s="62">
        <v>-0.14663951120162966</v>
      </c>
      <c r="L71" s="63">
        <v>-0.27659574468085113</v>
      </c>
      <c r="M71" s="63">
        <v>-0.14285714285714268</v>
      </c>
      <c r="N71" s="63">
        <v>-5.7324840764331197E-2</v>
      </c>
      <c r="O71" s="63">
        <v>-0.3008849557522123</v>
      </c>
      <c r="P71" s="63">
        <v>-7.2000000000000286E-2</v>
      </c>
      <c r="Q71" s="91"/>
      <c r="R71" s="56">
        <v>22</v>
      </c>
      <c r="S71" s="57">
        <v>1</v>
      </c>
      <c r="T71" s="57">
        <v>0</v>
      </c>
      <c r="U71" s="57">
        <v>4</v>
      </c>
      <c r="V71" s="57">
        <v>7</v>
      </c>
      <c r="W71" s="57">
        <v>10</v>
      </c>
      <c r="X71" s="91"/>
      <c r="Y71" s="58">
        <v>1</v>
      </c>
      <c r="Z71" s="59">
        <v>4.5454545454545456E-2</v>
      </c>
      <c r="AA71" s="59">
        <v>0</v>
      </c>
      <c r="AB71" s="59">
        <v>0.18181818181818182</v>
      </c>
      <c r="AC71" s="59">
        <v>0.31818181818181818</v>
      </c>
      <c r="AD71" s="59">
        <v>0.45454545454545453</v>
      </c>
      <c r="AE71" s="91"/>
      <c r="AF71" s="56">
        <v>419</v>
      </c>
      <c r="AG71" s="57">
        <v>34</v>
      </c>
      <c r="AH71" s="57">
        <v>42</v>
      </c>
      <c r="AI71" s="57">
        <v>148</v>
      </c>
      <c r="AJ71" s="57">
        <v>79</v>
      </c>
      <c r="AK71" s="57">
        <v>116</v>
      </c>
      <c r="AL71" s="91"/>
      <c r="AM71" s="58">
        <v>1</v>
      </c>
      <c r="AN71" s="59">
        <v>8.1145584725536998E-2</v>
      </c>
      <c r="AO71" s="59">
        <v>0.10023866348448687</v>
      </c>
      <c r="AP71" s="59">
        <v>0.3532219570405728</v>
      </c>
      <c r="AQ71" s="59">
        <v>0.18854415274463007</v>
      </c>
      <c r="AR71" s="59">
        <v>0.27684964200477324</v>
      </c>
    </row>
    <row r="72" spans="1:44" s="4" customFormat="1" ht="15.75" x14ac:dyDescent="0.25">
      <c r="A72" s="18">
        <v>78</v>
      </c>
      <c r="B72" s="6">
        <f t="shared" si="1"/>
        <v>2005</v>
      </c>
      <c r="C72" s="60">
        <v>38504</v>
      </c>
      <c r="D72" s="61">
        <v>109.16230366492132</v>
      </c>
      <c r="E72" s="15">
        <v>200.00000000000006</v>
      </c>
      <c r="F72" s="15">
        <v>72.54901960784315</v>
      </c>
      <c r="G72" s="15">
        <v>99.324324324324309</v>
      </c>
      <c r="H72" s="15">
        <v>129.68750000000011</v>
      </c>
      <c r="I72" s="15">
        <v>112.87128712871286</v>
      </c>
      <c r="J72" s="91"/>
      <c r="K72" s="62">
        <v>-0.123949579831933</v>
      </c>
      <c r="L72" s="63">
        <v>-0.20000000000000007</v>
      </c>
      <c r="M72" s="63">
        <v>-0.2448979591836733</v>
      </c>
      <c r="N72" s="63">
        <v>-3.289473684210531E-2</v>
      </c>
      <c r="O72" s="63">
        <v>-0.25225225225225212</v>
      </c>
      <c r="P72" s="63">
        <v>-4.201680672268937E-2</v>
      </c>
      <c r="Q72" s="91"/>
      <c r="R72" s="56">
        <v>36</v>
      </c>
      <c r="S72" s="57">
        <v>3</v>
      </c>
      <c r="T72" s="57">
        <v>1</v>
      </c>
      <c r="U72" s="57">
        <v>15</v>
      </c>
      <c r="V72" s="57">
        <v>9</v>
      </c>
      <c r="W72" s="57">
        <v>8</v>
      </c>
      <c r="X72" s="91"/>
      <c r="Y72" s="58">
        <v>1</v>
      </c>
      <c r="Z72" s="59">
        <v>8.3333333333333329E-2</v>
      </c>
      <c r="AA72" s="59">
        <v>2.7777777777777776E-2</v>
      </c>
      <c r="AB72" s="59">
        <v>0.41666666666666669</v>
      </c>
      <c r="AC72" s="59">
        <v>0.25</v>
      </c>
      <c r="AD72" s="59">
        <v>0.22222222222222221</v>
      </c>
      <c r="AE72" s="91"/>
      <c r="AF72" s="56">
        <v>417</v>
      </c>
      <c r="AG72" s="57">
        <v>36</v>
      </c>
      <c r="AH72" s="57">
        <v>37</v>
      </c>
      <c r="AI72" s="57">
        <v>147</v>
      </c>
      <c r="AJ72" s="57">
        <v>83</v>
      </c>
      <c r="AK72" s="57">
        <v>114</v>
      </c>
      <c r="AL72" s="91"/>
      <c r="AM72" s="58">
        <v>1</v>
      </c>
      <c r="AN72" s="59">
        <v>8.6330935251798566E-2</v>
      </c>
      <c r="AO72" s="59">
        <v>8.8729016786570747E-2</v>
      </c>
      <c r="AP72" s="59">
        <v>0.35251798561151076</v>
      </c>
      <c r="AQ72" s="59">
        <v>0.19904076738609114</v>
      </c>
      <c r="AR72" s="59">
        <v>0.2733812949640288</v>
      </c>
    </row>
    <row r="73" spans="1:44" s="4" customFormat="1" ht="15.75" x14ac:dyDescent="0.25">
      <c r="A73" s="19">
        <v>79</v>
      </c>
      <c r="B73" s="9">
        <f t="shared" si="1"/>
        <v>2005</v>
      </c>
      <c r="C73" s="53">
        <v>38534</v>
      </c>
      <c r="D73" s="61">
        <v>108.3769633507852</v>
      </c>
      <c r="E73" s="15">
        <v>211.11111111111117</v>
      </c>
      <c r="F73" s="15">
        <v>72.54901960784315</v>
      </c>
      <c r="G73" s="15">
        <v>98.648648648648631</v>
      </c>
      <c r="H73" s="15">
        <v>120.3125000000001</v>
      </c>
      <c r="I73" s="15">
        <v>114.85148514851485</v>
      </c>
      <c r="J73" s="91"/>
      <c r="K73" s="62">
        <v>-0.11538461538461553</v>
      </c>
      <c r="L73" s="63">
        <v>-0.13636363636363635</v>
      </c>
      <c r="M73" s="63">
        <v>-0.2599999999999999</v>
      </c>
      <c r="N73" s="63">
        <v>-6.8027210884353817E-3</v>
      </c>
      <c r="O73" s="63">
        <v>-0.2735849056603773</v>
      </c>
      <c r="P73" s="63">
        <v>-4.1322314049586861E-2</v>
      </c>
      <c r="Q73" s="91"/>
      <c r="R73" s="56">
        <v>37</v>
      </c>
      <c r="S73" s="57">
        <v>6</v>
      </c>
      <c r="T73" s="57">
        <v>2</v>
      </c>
      <c r="U73" s="57">
        <v>10</v>
      </c>
      <c r="V73" s="57">
        <v>5</v>
      </c>
      <c r="W73" s="57">
        <v>14</v>
      </c>
      <c r="X73" s="91"/>
      <c r="Y73" s="58">
        <v>1</v>
      </c>
      <c r="Z73" s="59">
        <v>0.16216216216216217</v>
      </c>
      <c r="AA73" s="59">
        <v>5.4054054054054057E-2</v>
      </c>
      <c r="AB73" s="59">
        <v>0.27027027027027029</v>
      </c>
      <c r="AC73" s="59">
        <v>0.13513513513513514</v>
      </c>
      <c r="AD73" s="59">
        <v>0.3783783783783784</v>
      </c>
      <c r="AE73" s="91"/>
      <c r="AF73" s="56">
        <v>414</v>
      </c>
      <c r="AG73" s="57">
        <v>38</v>
      </c>
      <c r="AH73" s="57">
        <v>37</v>
      </c>
      <c r="AI73" s="57">
        <v>146</v>
      </c>
      <c r="AJ73" s="57">
        <v>77</v>
      </c>
      <c r="AK73" s="57">
        <v>116</v>
      </c>
      <c r="AL73" s="91"/>
      <c r="AM73" s="58">
        <v>1</v>
      </c>
      <c r="AN73" s="59">
        <v>9.1787439613526575E-2</v>
      </c>
      <c r="AO73" s="59">
        <v>8.9371980676328497E-2</v>
      </c>
      <c r="AP73" s="59">
        <v>0.35265700483091789</v>
      </c>
      <c r="AQ73" s="59">
        <v>0.1859903381642512</v>
      </c>
      <c r="AR73" s="59">
        <v>0.28019323671497587</v>
      </c>
    </row>
    <row r="74" spans="1:44" s="4" customFormat="1" ht="15.75" x14ac:dyDescent="0.25">
      <c r="A74" s="18">
        <v>80</v>
      </c>
      <c r="B74" s="6">
        <f t="shared" si="1"/>
        <v>2005</v>
      </c>
      <c r="C74" s="60">
        <v>38565</v>
      </c>
      <c r="D74" s="61">
        <v>104.97382198952866</v>
      </c>
      <c r="E74" s="15">
        <v>222.22222222222229</v>
      </c>
      <c r="F74" s="15">
        <v>76.470588235294116</v>
      </c>
      <c r="G74" s="15">
        <v>90.540540540540519</v>
      </c>
      <c r="H74" s="15">
        <v>121.87500000000009</v>
      </c>
      <c r="I74" s="15">
        <v>108.91089108910892</v>
      </c>
      <c r="J74" s="91"/>
      <c r="K74" s="62">
        <v>-0.116740088105727</v>
      </c>
      <c r="L74" s="63">
        <v>-4.7619047619047672E-2</v>
      </c>
      <c r="M74" s="63">
        <v>-0.26415094339622658</v>
      </c>
      <c r="N74" s="63">
        <v>-0.11842105263157909</v>
      </c>
      <c r="O74" s="63">
        <v>-0.12359550561797761</v>
      </c>
      <c r="P74" s="63">
        <v>-6.7796610169491567E-2</v>
      </c>
      <c r="Q74" s="91"/>
      <c r="R74" s="56">
        <v>31</v>
      </c>
      <c r="S74" s="57">
        <v>5</v>
      </c>
      <c r="T74" s="57">
        <v>6</v>
      </c>
      <c r="U74" s="57">
        <v>8</v>
      </c>
      <c r="V74" s="57">
        <v>3</v>
      </c>
      <c r="W74" s="57">
        <v>9</v>
      </c>
      <c r="X74" s="91"/>
      <c r="Y74" s="58">
        <v>1</v>
      </c>
      <c r="Z74" s="59">
        <v>0.16129032258064516</v>
      </c>
      <c r="AA74" s="59">
        <v>0.19354838709677419</v>
      </c>
      <c r="AB74" s="59">
        <v>0.25806451612903225</v>
      </c>
      <c r="AC74" s="59">
        <v>9.6774193548387094E-2</v>
      </c>
      <c r="AD74" s="59">
        <v>0.29032258064516131</v>
      </c>
      <c r="AE74" s="91"/>
      <c r="AF74" s="56">
        <v>401</v>
      </c>
      <c r="AG74" s="57">
        <v>40</v>
      </c>
      <c r="AH74" s="57">
        <v>39</v>
      </c>
      <c r="AI74" s="57">
        <v>134</v>
      </c>
      <c r="AJ74" s="57">
        <v>78</v>
      </c>
      <c r="AK74" s="57">
        <v>110</v>
      </c>
      <c r="AL74" s="91"/>
      <c r="AM74" s="58">
        <v>1</v>
      </c>
      <c r="AN74" s="59">
        <v>9.9750623441396513E-2</v>
      </c>
      <c r="AO74" s="59">
        <v>9.7256857855361589E-2</v>
      </c>
      <c r="AP74" s="59">
        <v>0.33416458852867831</v>
      </c>
      <c r="AQ74" s="59">
        <v>0.19451371571072318</v>
      </c>
      <c r="AR74" s="59">
        <v>0.27431421446384041</v>
      </c>
    </row>
    <row r="75" spans="1:44" s="4" customFormat="1" ht="15.75" x14ac:dyDescent="0.25">
      <c r="A75" s="19">
        <v>81</v>
      </c>
      <c r="B75" s="9">
        <f t="shared" si="1"/>
        <v>2005</v>
      </c>
      <c r="C75" s="53">
        <v>38596</v>
      </c>
      <c r="D75" s="61">
        <v>103.14136125654437</v>
      </c>
      <c r="E75" s="15">
        <v>211.11111111111117</v>
      </c>
      <c r="F75" s="15">
        <v>74.509803921568619</v>
      </c>
      <c r="G75" s="15">
        <v>92.567567567567536</v>
      </c>
      <c r="H75" s="15">
        <v>115.62500000000007</v>
      </c>
      <c r="I75" s="15">
        <v>105.94059405940595</v>
      </c>
      <c r="J75" s="91"/>
      <c r="K75" s="62">
        <v>-0.12444444444444458</v>
      </c>
      <c r="L75" s="63">
        <v>-0.15555555555555556</v>
      </c>
      <c r="M75" s="63">
        <v>-0.25490196078431393</v>
      </c>
      <c r="N75" s="63">
        <v>-7.4324324324324675E-2</v>
      </c>
      <c r="O75" s="63">
        <v>-0.14942528735632199</v>
      </c>
      <c r="P75" s="63">
        <v>-0.10084033613445376</v>
      </c>
      <c r="Q75" s="91"/>
      <c r="R75" s="56">
        <v>29</v>
      </c>
      <c r="S75" s="57">
        <v>2</v>
      </c>
      <c r="T75" s="57">
        <v>2</v>
      </c>
      <c r="U75" s="57">
        <v>15</v>
      </c>
      <c r="V75" s="57">
        <v>3</v>
      </c>
      <c r="W75" s="57">
        <v>7</v>
      </c>
      <c r="X75" s="91"/>
      <c r="Y75" s="58">
        <v>1</v>
      </c>
      <c r="Z75" s="59">
        <v>6.8965517241379309E-2</v>
      </c>
      <c r="AA75" s="59">
        <v>6.8965517241379309E-2</v>
      </c>
      <c r="AB75" s="59">
        <v>0.51724137931034486</v>
      </c>
      <c r="AC75" s="59">
        <v>0.10344827586206896</v>
      </c>
      <c r="AD75" s="59">
        <v>0.2413793103448276</v>
      </c>
      <c r="AE75" s="91"/>
      <c r="AF75" s="56">
        <v>394</v>
      </c>
      <c r="AG75" s="57">
        <v>38</v>
      </c>
      <c r="AH75" s="57">
        <v>38</v>
      </c>
      <c r="AI75" s="57">
        <v>137</v>
      </c>
      <c r="AJ75" s="57">
        <v>74</v>
      </c>
      <c r="AK75" s="57">
        <v>107</v>
      </c>
      <c r="AL75" s="91"/>
      <c r="AM75" s="58">
        <v>1</v>
      </c>
      <c r="AN75" s="59">
        <v>9.6446700507614211E-2</v>
      </c>
      <c r="AO75" s="59">
        <v>9.6446700507614211E-2</v>
      </c>
      <c r="AP75" s="59">
        <v>0.34771573604060912</v>
      </c>
      <c r="AQ75" s="59">
        <v>0.18781725888324874</v>
      </c>
      <c r="AR75" s="59">
        <v>0.27157360406091369</v>
      </c>
    </row>
    <row r="76" spans="1:44" s="4" customFormat="1" ht="15.75" x14ac:dyDescent="0.25">
      <c r="A76" s="18">
        <v>82</v>
      </c>
      <c r="B76" s="6">
        <f t="shared" si="1"/>
        <v>2005</v>
      </c>
      <c r="C76" s="60">
        <v>38626</v>
      </c>
      <c r="D76" s="61">
        <v>99.214659685863751</v>
      </c>
      <c r="E76" s="15">
        <v>200.00000000000006</v>
      </c>
      <c r="F76" s="15">
        <v>72.549019607843135</v>
      </c>
      <c r="G76" s="15">
        <v>89.864864864864842</v>
      </c>
      <c r="H76" s="15">
        <v>98.437500000000057</v>
      </c>
      <c r="I76" s="15">
        <v>108.91089108910892</v>
      </c>
      <c r="J76" s="91"/>
      <c r="K76" s="62">
        <v>-0.17429193899782147</v>
      </c>
      <c r="L76" s="63">
        <v>-0.19999999999999996</v>
      </c>
      <c r="M76" s="63">
        <v>-0.30188679245283045</v>
      </c>
      <c r="N76" s="63">
        <v>-0.1192052980132452</v>
      </c>
      <c r="O76" s="63">
        <v>-0.32978723404255328</v>
      </c>
      <c r="P76" s="63">
        <v>-5.1724137931034475E-2</v>
      </c>
      <c r="Q76" s="91"/>
      <c r="R76" s="56">
        <v>19</v>
      </c>
      <c r="S76" s="57">
        <v>0</v>
      </c>
      <c r="T76" s="57">
        <v>3</v>
      </c>
      <c r="U76" s="57">
        <v>8</v>
      </c>
      <c r="V76" s="57">
        <v>0</v>
      </c>
      <c r="W76" s="57">
        <v>8</v>
      </c>
      <c r="X76" s="91"/>
      <c r="Y76" s="58">
        <v>1</v>
      </c>
      <c r="Z76" s="59">
        <v>0</v>
      </c>
      <c r="AA76" s="59">
        <v>0.15789473684210525</v>
      </c>
      <c r="AB76" s="59">
        <v>0.42105263157894735</v>
      </c>
      <c r="AC76" s="59">
        <v>0</v>
      </c>
      <c r="AD76" s="59">
        <v>0.42105263157894735</v>
      </c>
      <c r="AE76" s="91"/>
      <c r="AF76" s="56">
        <v>379</v>
      </c>
      <c r="AG76" s="57">
        <v>36</v>
      </c>
      <c r="AH76" s="57">
        <v>37</v>
      </c>
      <c r="AI76" s="57">
        <v>133</v>
      </c>
      <c r="AJ76" s="57">
        <v>63</v>
      </c>
      <c r="AK76" s="57">
        <v>110</v>
      </c>
      <c r="AL76" s="91"/>
      <c r="AM76" s="58">
        <v>1</v>
      </c>
      <c r="AN76" s="59">
        <v>9.498680738786279E-2</v>
      </c>
      <c r="AO76" s="59">
        <v>9.7625329815303433E-2</v>
      </c>
      <c r="AP76" s="59">
        <v>0.35092348284960423</v>
      </c>
      <c r="AQ76" s="59">
        <v>0.16622691292875991</v>
      </c>
      <c r="AR76" s="59">
        <v>0.29023746701846964</v>
      </c>
    </row>
    <row r="77" spans="1:44" s="4" customFormat="1" ht="15.75" x14ac:dyDescent="0.25">
      <c r="A77" s="19">
        <v>83</v>
      </c>
      <c r="B77" s="9">
        <f t="shared" si="1"/>
        <v>2005</v>
      </c>
      <c r="C77" s="53">
        <v>38657</v>
      </c>
      <c r="D77" s="61">
        <v>96.073298429319252</v>
      </c>
      <c r="E77" s="15">
        <v>183.33333333333337</v>
      </c>
      <c r="F77" s="15">
        <v>74.509803921568619</v>
      </c>
      <c r="G77" s="15">
        <v>83.108108108108084</v>
      </c>
      <c r="H77" s="15">
        <v>96.875000000000057</v>
      </c>
      <c r="I77" s="15">
        <v>109.9009900990099</v>
      </c>
      <c r="J77" s="91"/>
      <c r="K77" s="62">
        <v>-0.22080679405520176</v>
      </c>
      <c r="L77" s="63">
        <v>-0.26666666666666672</v>
      </c>
      <c r="M77" s="63">
        <v>-0.3090909090909093</v>
      </c>
      <c r="N77" s="63">
        <v>-0.22151898734177233</v>
      </c>
      <c r="O77" s="63">
        <v>-0.33333333333333348</v>
      </c>
      <c r="P77" s="63">
        <v>-7.5000000000000067E-2</v>
      </c>
      <c r="Q77" s="91"/>
      <c r="R77" s="56">
        <v>42</v>
      </c>
      <c r="S77" s="57">
        <v>4</v>
      </c>
      <c r="T77" s="57">
        <v>6</v>
      </c>
      <c r="U77" s="57">
        <v>9</v>
      </c>
      <c r="V77" s="57">
        <v>8</v>
      </c>
      <c r="W77" s="57">
        <v>15</v>
      </c>
      <c r="X77" s="91"/>
      <c r="Y77" s="58">
        <v>1</v>
      </c>
      <c r="Z77" s="59">
        <v>9.5238095238095233E-2</v>
      </c>
      <c r="AA77" s="59">
        <v>0.14285714285714285</v>
      </c>
      <c r="AB77" s="59">
        <v>0.21428571428571427</v>
      </c>
      <c r="AC77" s="59">
        <v>0.19047619047619047</v>
      </c>
      <c r="AD77" s="59">
        <v>0.35714285714285715</v>
      </c>
      <c r="AE77" s="91"/>
      <c r="AF77" s="56">
        <v>367</v>
      </c>
      <c r="AG77" s="57">
        <v>33</v>
      </c>
      <c r="AH77" s="57">
        <v>38</v>
      </c>
      <c r="AI77" s="57">
        <v>123</v>
      </c>
      <c r="AJ77" s="57">
        <v>62</v>
      </c>
      <c r="AK77" s="57">
        <v>111</v>
      </c>
      <c r="AL77" s="91"/>
      <c r="AM77" s="58">
        <v>1</v>
      </c>
      <c r="AN77" s="59">
        <v>8.9918256130790186E-2</v>
      </c>
      <c r="AO77" s="59">
        <v>0.10354223433242507</v>
      </c>
      <c r="AP77" s="59">
        <v>0.33514986376021799</v>
      </c>
      <c r="AQ77" s="59">
        <v>0.16893732970027248</v>
      </c>
      <c r="AR77" s="59">
        <v>0.3024523160762943</v>
      </c>
    </row>
    <row r="78" spans="1:44" s="4" customFormat="1" ht="15.75" x14ac:dyDescent="0.25">
      <c r="A78" s="18">
        <v>84</v>
      </c>
      <c r="B78" s="6">
        <f t="shared" si="1"/>
        <v>2005</v>
      </c>
      <c r="C78" s="60">
        <v>38687</v>
      </c>
      <c r="D78" s="61">
        <v>87.69633507853392</v>
      </c>
      <c r="E78" s="15">
        <v>161.11111111111114</v>
      </c>
      <c r="F78" s="15">
        <v>74.509803921568619</v>
      </c>
      <c r="G78" s="15">
        <v>78.378378378378358</v>
      </c>
      <c r="H78" s="15">
        <v>89.062500000000043</v>
      </c>
      <c r="I78" s="15">
        <v>94.059405940594061</v>
      </c>
      <c r="J78" s="91"/>
      <c r="K78" s="62">
        <v>-0.31069958847736623</v>
      </c>
      <c r="L78" s="63">
        <v>-0.38297872340425543</v>
      </c>
      <c r="M78" s="63">
        <v>-0.2962962962962965</v>
      </c>
      <c r="N78" s="63">
        <v>-0.25641025641025661</v>
      </c>
      <c r="O78" s="63">
        <v>-0.37362637362637385</v>
      </c>
      <c r="P78" s="63">
        <v>-0.31159420289855067</v>
      </c>
      <c r="Q78" s="91"/>
      <c r="R78" s="56">
        <v>33</v>
      </c>
      <c r="S78" s="57">
        <v>4</v>
      </c>
      <c r="T78" s="57">
        <v>6</v>
      </c>
      <c r="U78" s="57">
        <v>9</v>
      </c>
      <c r="V78" s="57">
        <v>6</v>
      </c>
      <c r="W78" s="57">
        <v>8</v>
      </c>
      <c r="X78" s="91"/>
      <c r="Y78" s="58">
        <v>1</v>
      </c>
      <c r="Z78" s="59">
        <v>0.12121212121212122</v>
      </c>
      <c r="AA78" s="59">
        <v>0.18181818181818182</v>
      </c>
      <c r="AB78" s="59">
        <v>0.27272727272727271</v>
      </c>
      <c r="AC78" s="59">
        <v>0.18181818181818182</v>
      </c>
      <c r="AD78" s="59">
        <v>0.24242424242424243</v>
      </c>
      <c r="AE78" s="91"/>
      <c r="AF78" s="56">
        <v>335</v>
      </c>
      <c r="AG78" s="57">
        <v>29</v>
      </c>
      <c r="AH78" s="57">
        <v>38</v>
      </c>
      <c r="AI78" s="57">
        <v>116</v>
      </c>
      <c r="AJ78" s="57">
        <v>57</v>
      </c>
      <c r="AK78" s="57">
        <v>95</v>
      </c>
      <c r="AL78" s="91"/>
      <c r="AM78" s="58">
        <v>1</v>
      </c>
      <c r="AN78" s="59">
        <v>8.6567164179104483E-2</v>
      </c>
      <c r="AO78" s="59">
        <v>0.11343283582089553</v>
      </c>
      <c r="AP78" s="59">
        <v>0.34626865671641793</v>
      </c>
      <c r="AQ78" s="59">
        <v>0.17014925373134329</v>
      </c>
      <c r="AR78" s="59">
        <v>0.28358208955223879</v>
      </c>
    </row>
    <row r="79" spans="1:44" s="4" customFormat="1" ht="15.75" x14ac:dyDescent="0.25">
      <c r="A79" s="19">
        <v>85</v>
      </c>
      <c r="B79" s="9">
        <f t="shared" si="1"/>
        <v>2006</v>
      </c>
      <c r="C79" s="53">
        <v>38718</v>
      </c>
      <c r="D79" s="61">
        <v>89.528795811518222</v>
      </c>
      <c r="E79" s="15">
        <v>172.22222222222223</v>
      </c>
      <c r="F79" s="15">
        <v>74.509803921568619</v>
      </c>
      <c r="G79" s="15">
        <v>79.729729729729698</v>
      </c>
      <c r="H79" s="15">
        <v>89.062500000000043</v>
      </c>
      <c r="I79" s="15">
        <v>97.029702970297038</v>
      </c>
      <c r="J79" s="91"/>
      <c r="K79" s="62">
        <v>-0.2676659528907922</v>
      </c>
      <c r="L79" s="63">
        <v>-0.31111111111111134</v>
      </c>
      <c r="M79" s="63">
        <v>-0.2962962962962965</v>
      </c>
      <c r="N79" s="63">
        <v>-0.22368421052631604</v>
      </c>
      <c r="O79" s="63">
        <v>-0.3448275862068968</v>
      </c>
      <c r="P79" s="63">
        <v>-0.24031007751937983</v>
      </c>
      <c r="Q79" s="91"/>
      <c r="R79" s="56">
        <v>23</v>
      </c>
      <c r="S79" s="57">
        <v>3</v>
      </c>
      <c r="T79" s="57">
        <v>2</v>
      </c>
      <c r="U79" s="57">
        <v>7</v>
      </c>
      <c r="V79" s="57">
        <v>4</v>
      </c>
      <c r="W79" s="57">
        <v>7</v>
      </c>
      <c r="X79" s="91"/>
      <c r="Y79" s="58">
        <v>1</v>
      </c>
      <c r="Z79" s="59">
        <v>0.13043478260869565</v>
      </c>
      <c r="AA79" s="59">
        <v>8.6956521739130432E-2</v>
      </c>
      <c r="AB79" s="59">
        <v>0.30434782608695654</v>
      </c>
      <c r="AC79" s="59">
        <v>0.17391304347826086</v>
      </c>
      <c r="AD79" s="59">
        <v>0.30434782608695654</v>
      </c>
      <c r="AE79" s="91"/>
      <c r="AF79" s="56">
        <v>342</v>
      </c>
      <c r="AG79" s="57">
        <v>31</v>
      </c>
      <c r="AH79" s="57">
        <v>38</v>
      </c>
      <c r="AI79" s="57">
        <v>118</v>
      </c>
      <c r="AJ79" s="57">
        <v>57</v>
      </c>
      <c r="AK79" s="57">
        <v>98</v>
      </c>
      <c r="AL79" s="91"/>
      <c r="AM79" s="58">
        <v>1</v>
      </c>
      <c r="AN79" s="59">
        <v>9.0643274853801165E-2</v>
      </c>
      <c r="AO79" s="59">
        <v>0.1111111111111111</v>
      </c>
      <c r="AP79" s="59">
        <v>0.34502923976608185</v>
      </c>
      <c r="AQ79" s="59">
        <v>0.16666666666666666</v>
      </c>
      <c r="AR79" s="59">
        <v>0.28654970760233917</v>
      </c>
    </row>
    <row r="80" spans="1:44" s="4" customFormat="1" ht="15.75" x14ac:dyDescent="0.25">
      <c r="A80" s="18">
        <v>86</v>
      </c>
      <c r="B80" s="6">
        <f t="shared" si="1"/>
        <v>2006</v>
      </c>
      <c r="C80" s="60">
        <v>38749</v>
      </c>
      <c r="D80" s="61">
        <v>88.743455497382101</v>
      </c>
      <c r="E80" s="15">
        <v>161.11111111111111</v>
      </c>
      <c r="F80" s="15">
        <v>72.549019607843135</v>
      </c>
      <c r="G80" s="15">
        <v>80.405405405405375</v>
      </c>
      <c r="H80" s="15">
        <v>84.375000000000043</v>
      </c>
      <c r="I80" s="15">
        <v>99.009900990099027</v>
      </c>
      <c r="J80" s="91"/>
      <c r="K80" s="62">
        <v>-0.25330396475770911</v>
      </c>
      <c r="L80" s="63">
        <v>-0.35555555555555574</v>
      </c>
      <c r="M80" s="63">
        <v>-0.27450980392156876</v>
      </c>
      <c r="N80" s="63">
        <v>-0.19047619047619069</v>
      </c>
      <c r="O80" s="63">
        <v>-0.37209302325581417</v>
      </c>
      <c r="P80" s="63">
        <v>-0.19999999999999996</v>
      </c>
      <c r="Q80" s="91"/>
      <c r="R80" s="56">
        <v>17</v>
      </c>
      <c r="S80" s="57">
        <v>0</v>
      </c>
      <c r="T80" s="57">
        <v>2</v>
      </c>
      <c r="U80" s="57">
        <v>9</v>
      </c>
      <c r="V80" s="57">
        <v>2</v>
      </c>
      <c r="W80" s="57">
        <v>4</v>
      </c>
      <c r="X80" s="91"/>
      <c r="Y80" s="58">
        <v>1</v>
      </c>
      <c r="Z80" s="59">
        <v>0</v>
      </c>
      <c r="AA80" s="59">
        <v>0.11764705882352941</v>
      </c>
      <c r="AB80" s="59">
        <v>0.52941176470588236</v>
      </c>
      <c r="AC80" s="59">
        <v>0.11764705882352941</v>
      </c>
      <c r="AD80" s="59">
        <v>0.23529411764705882</v>
      </c>
      <c r="AE80" s="91"/>
      <c r="AF80" s="56">
        <v>339</v>
      </c>
      <c r="AG80" s="57">
        <v>29</v>
      </c>
      <c r="AH80" s="57">
        <v>37</v>
      </c>
      <c r="AI80" s="57">
        <v>119</v>
      </c>
      <c r="AJ80" s="57">
        <v>54</v>
      </c>
      <c r="AK80" s="57">
        <v>100</v>
      </c>
      <c r="AL80" s="91"/>
      <c r="AM80" s="58">
        <v>1</v>
      </c>
      <c r="AN80" s="59">
        <v>8.5545722713864306E-2</v>
      </c>
      <c r="AO80" s="59">
        <v>0.10914454277286136</v>
      </c>
      <c r="AP80" s="59">
        <v>0.35103244837758113</v>
      </c>
      <c r="AQ80" s="59">
        <v>0.15929203539823009</v>
      </c>
      <c r="AR80" s="59">
        <v>0.29498525073746312</v>
      </c>
    </row>
    <row r="81" spans="1:44" s="4" customFormat="1" ht="15.75" x14ac:dyDescent="0.25">
      <c r="A81" s="19">
        <v>87</v>
      </c>
      <c r="B81" s="9">
        <f t="shared" si="1"/>
        <v>2006</v>
      </c>
      <c r="C81" s="53">
        <v>38777</v>
      </c>
      <c r="D81" s="61">
        <v>86.387434554973723</v>
      </c>
      <c r="E81" s="15">
        <v>172.2222222222222</v>
      </c>
      <c r="F81" s="15">
        <v>68.627450980392155</v>
      </c>
      <c r="G81" s="15">
        <v>75.675675675675649</v>
      </c>
      <c r="H81" s="15">
        <v>84.375000000000043</v>
      </c>
      <c r="I81" s="15">
        <v>97.029702970297038</v>
      </c>
      <c r="J81" s="91"/>
      <c r="K81" s="62">
        <v>-0.25842696629213469</v>
      </c>
      <c r="L81" s="63">
        <v>-0.29545454545454575</v>
      </c>
      <c r="M81" s="63">
        <v>-0.25531914893617036</v>
      </c>
      <c r="N81" s="63">
        <v>-0.23809523809523825</v>
      </c>
      <c r="O81" s="63">
        <v>-0.33333333333333359</v>
      </c>
      <c r="P81" s="63">
        <v>-0.22222222222222221</v>
      </c>
      <c r="Q81" s="91"/>
      <c r="R81" s="56">
        <v>17</v>
      </c>
      <c r="S81" s="57">
        <v>3</v>
      </c>
      <c r="T81" s="57">
        <v>2</v>
      </c>
      <c r="U81" s="57">
        <v>5</v>
      </c>
      <c r="V81" s="57">
        <v>4</v>
      </c>
      <c r="W81" s="57">
        <v>3</v>
      </c>
      <c r="X81" s="91"/>
      <c r="Y81" s="58">
        <v>1</v>
      </c>
      <c r="Z81" s="59">
        <v>0.17647058823529413</v>
      </c>
      <c r="AA81" s="59">
        <v>0.11764705882352941</v>
      </c>
      <c r="AB81" s="59">
        <v>0.29411764705882354</v>
      </c>
      <c r="AC81" s="59">
        <v>0.23529411764705882</v>
      </c>
      <c r="AD81" s="59">
        <v>0.17647058823529413</v>
      </c>
      <c r="AE81" s="91"/>
      <c r="AF81" s="56">
        <v>330</v>
      </c>
      <c r="AG81" s="57">
        <v>31</v>
      </c>
      <c r="AH81" s="57">
        <v>35</v>
      </c>
      <c r="AI81" s="57">
        <v>112</v>
      </c>
      <c r="AJ81" s="57">
        <v>54</v>
      </c>
      <c r="AK81" s="57">
        <v>98</v>
      </c>
      <c r="AL81" s="91"/>
      <c r="AM81" s="58">
        <v>1</v>
      </c>
      <c r="AN81" s="59">
        <v>9.3939393939393934E-2</v>
      </c>
      <c r="AO81" s="59">
        <v>0.10606060606060606</v>
      </c>
      <c r="AP81" s="59">
        <v>0.33939393939393941</v>
      </c>
      <c r="AQ81" s="59">
        <v>0.16363636363636364</v>
      </c>
      <c r="AR81" s="59">
        <v>0.29696969696969699</v>
      </c>
    </row>
    <row r="82" spans="1:44" s="4" customFormat="1" ht="15.75" x14ac:dyDescent="0.25">
      <c r="A82" s="18">
        <v>88</v>
      </c>
      <c r="B82" s="6">
        <f t="shared" si="1"/>
        <v>2006</v>
      </c>
      <c r="C82" s="60">
        <v>38808</v>
      </c>
      <c r="D82" s="61">
        <v>84.031413612565359</v>
      </c>
      <c r="E82" s="15">
        <v>177.77777777777774</v>
      </c>
      <c r="F82" s="15">
        <v>62.745098039215684</v>
      </c>
      <c r="G82" s="15">
        <v>70.945945945945923</v>
      </c>
      <c r="H82" s="15">
        <v>87.500000000000043</v>
      </c>
      <c r="I82" s="15">
        <v>95.049504950495049</v>
      </c>
      <c r="J82" s="91"/>
      <c r="K82" s="62">
        <v>-0.244705882352941</v>
      </c>
      <c r="L82" s="63">
        <v>-0.11111111111111149</v>
      </c>
      <c r="M82" s="63">
        <v>-0.28888888888888897</v>
      </c>
      <c r="N82" s="63">
        <v>-0.30000000000000016</v>
      </c>
      <c r="O82" s="63">
        <v>-0.28205128205128227</v>
      </c>
      <c r="P82" s="63">
        <v>-0.17241379310344829</v>
      </c>
      <c r="Q82" s="91"/>
      <c r="R82" s="56">
        <v>15</v>
      </c>
      <c r="S82" s="57">
        <v>1</v>
      </c>
      <c r="T82" s="57">
        <v>0</v>
      </c>
      <c r="U82" s="57">
        <v>6</v>
      </c>
      <c r="V82" s="57">
        <v>5</v>
      </c>
      <c r="W82" s="57">
        <v>3</v>
      </c>
      <c r="X82" s="91"/>
      <c r="Y82" s="58">
        <v>1</v>
      </c>
      <c r="Z82" s="59">
        <v>6.6666666666666666E-2</v>
      </c>
      <c r="AA82" s="59">
        <v>0</v>
      </c>
      <c r="AB82" s="59">
        <v>0.4</v>
      </c>
      <c r="AC82" s="59">
        <v>0.33333333333333331</v>
      </c>
      <c r="AD82" s="59">
        <v>0.2</v>
      </c>
      <c r="AE82" s="91"/>
      <c r="AF82" s="56">
        <v>321</v>
      </c>
      <c r="AG82" s="57">
        <v>32</v>
      </c>
      <c r="AH82" s="57">
        <v>32</v>
      </c>
      <c r="AI82" s="57">
        <v>105</v>
      </c>
      <c r="AJ82" s="57">
        <v>56</v>
      </c>
      <c r="AK82" s="57">
        <v>96</v>
      </c>
      <c r="AL82" s="91"/>
      <c r="AM82" s="58">
        <v>1</v>
      </c>
      <c r="AN82" s="59">
        <v>9.9688473520249218E-2</v>
      </c>
      <c r="AO82" s="59">
        <v>9.9688473520249218E-2</v>
      </c>
      <c r="AP82" s="59">
        <v>0.32710280373831774</v>
      </c>
      <c r="AQ82" s="59">
        <v>0.17445482866043613</v>
      </c>
      <c r="AR82" s="59">
        <v>0.29906542056074764</v>
      </c>
    </row>
    <row r="83" spans="1:44" s="4" customFormat="1" ht="15.75" x14ac:dyDescent="0.25">
      <c r="A83" s="19">
        <v>89</v>
      </c>
      <c r="B83" s="9">
        <f t="shared" si="1"/>
        <v>2006</v>
      </c>
      <c r="C83" s="53">
        <v>38838</v>
      </c>
      <c r="D83" s="61">
        <v>83.507853403141269</v>
      </c>
      <c r="E83" s="15">
        <v>172.2222222222222</v>
      </c>
      <c r="F83" s="15">
        <v>72.549019607843135</v>
      </c>
      <c r="G83" s="15">
        <v>71.6216216216216</v>
      </c>
      <c r="H83" s="15">
        <v>84.375000000000043</v>
      </c>
      <c r="I83" s="15">
        <v>90.099009900990097</v>
      </c>
      <c r="J83" s="91"/>
      <c r="K83" s="62">
        <v>-0.23866348448687336</v>
      </c>
      <c r="L83" s="63">
        <v>-8.8235294117647411E-2</v>
      </c>
      <c r="M83" s="63">
        <v>-0.11904761904761929</v>
      </c>
      <c r="N83" s="63">
        <v>-0.28378378378378388</v>
      </c>
      <c r="O83" s="63">
        <v>-0.31645569620253189</v>
      </c>
      <c r="P83" s="63">
        <v>-0.21551724137931039</v>
      </c>
      <c r="Q83" s="91"/>
      <c r="R83" s="56">
        <v>20</v>
      </c>
      <c r="S83" s="57">
        <v>0</v>
      </c>
      <c r="T83" s="57">
        <v>5</v>
      </c>
      <c r="U83" s="57">
        <v>5</v>
      </c>
      <c r="V83" s="57">
        <v>5</v>
      </c>
      <c r="W83" s="57">
        <v>5</v>
      </c>
      <c r="X83" s="91"/>
      <c r="Y83" s="58">
        <v>1</v>
      </c>
      <c r="Z83" s="59">
        <v>0</v>
      </c>
      <c r="AA83" s="59">
        <v>0.25</v>
      </c>
      <c r="AB83" s="59">
        <v>0.25</v>
      </c>
      <c r="AC83" s="59">
        <v>0.25</v>
      </c>
      <c r="AD83" s="59">
        <v>0.25</v>
      </c>
      <c r="AE83" s="91"/>
      <c r="AF83" s="56">
        <v>319</v>
      </c>
      <c r="AG83" s="57">
        <v>31</v>
      </c>
      <c r="AH83" s="57">
        <v>37</v>
      </c>
      <c r="AI83" s="57">
        <v>106</v>
      </c>
      <c r="AJ83" s="57">
        <v>54</v>
      </c>
      <c r="AK83" s="57">
        <v>91</v>
      </c>
      <c r="AL83" s="91"/>
      <c r="AM83" s="58">
        <v>1</v>
      </c>
      <c r="AN83" s="59">
        <v>9.7178683385579931E-2</v>
      </c>
      <c r="AO83" s="59">
        <v>0.11598746081504702</v>
      </c>
      <c r="AP83" s="59">
        <v>0.33228840125391851</v>
      </c>
      <c r="AQ83" s="59">
        <v>0.16927899686520376</v>
      </c>
      <c r="AR83" s="59">
        <v>0.28526645768025077</v>
      </c>
    </row>
    <row r="84" spans="1:44" s="4" customFormat="1" ht="15.75" x14ac:dyDescent="0.25">
      <c r="A84" s="18">
        <v>90</v>
      </c>
      <c r="B84" s="6">
        <f t="shared" si="1"/>
        <v>2006</v>
      </c>
      <c r="C84" s="60">
        <v>38869</v>
      </c>
      <c r="D84" s="61">
        <v>80.366492146596769</v>
      </c>
      <c r="E84" s="15">
        <v>166.66666666666666</v>
      </c>
      <c r="F84" s="15">
        <v>70.588235294117652</v>
      </c>
      <c r="G84" s="15">
        <v>68.918918918918905</v>
      </c>
      <c r="H84" s="15">
        <v>76.562500000000043</v>
      </c>
      <c r="I84" s="15">
        <v>89.10891089108911</v>
      </c>
      <c r="J84" s="91"/>
      <c r="K84" s="62">
        <v>-0.26378896882493996</v>
      </c>
      <c r="L84" s="63">
        <v>-0.16666666666666696</v>
      </c>
      <c r="M84" s="63">
        <v>-2.7027027027027084E-2</v>
      </c>
      <c r="N84" s="63">
        <v>-0.30612244897959184</v>
      </c>
      <c r="O84" s="63">
        <v>-0.40963855421686768</v>
      </c>
      <c r="P84" s="63">
        <v>-0.21052631578947367</v>
      </c>
      <c r="Q84" s="91"/>
      <c r="R84" s="56">
        <v>24</v>
      </c>
      <c r="S84" s="57">
        <v>2</v>
      </c>
      <c r="T84" s="57">
        <v>0</v>
      </c>
      <c r="U84" s="57">
        <v>11</v>
      </c>
      <c r="V84" s="57">
        <v>4</v>
      </c>
      <c r="W84" s="57">
        <v>7</v>
      </c>
      <c r="X84" s="91"/>
      <c r="Y84" s="58">
        <v>1</v>
      </c>
      <c r="Z84" s="59">
        <v>8.3333333333333329E-2</v>
      </c>
      <c r="AA84" s="59">
        <v>0</v>
      </c>
      <c r="AB84" s="59">
        <v>0.45833333333333331</v>
      </c>
      <c r="AC84" s="59">
        <v>0.16666666666666666</v>
      </c>
      <c r="AD84" s="59">
        <v>0.29166666666666669</v>
      </c>
      <c r="AE84" s="91"/>
      <c r="AF84" s="56">
        <v>307</v>
      </c>
      <c r="AG84" s="57">
        <v>30</v>
      </c>
      <c r="AH84" s="57">
        <v>36</v>
      </c>
      <c r="AI84" s="57">
        <v>102</v>
      </c>
      <c r="AJ84" s="57">
        <v>49</v>
      </c>
      <c r="AK84" s="57">
        <v>90</v>
      </c>
      <c r="AL84" s="91"/>
      <c r="AM84" s="58">
        <v>1</v>
      </c>
      <c r="AN84" s="59">
        <v>9.7719869706840393E-2</v>
      </c>
      <c r="AO84" s="59">
        <v>0.11726384364820847</v>
      </c>
      <c r="AP84" s="59">
        <v>0.33224755700325731</v>
      </c>
      <c r="AQ84" s="59">
        <v>0.15960912052117263</v>
      </c>
      <c r="AR84" s="59">
        <v>0.29315960912052119</v>
      </c>
    </row>
    <row r="85" spans="1:44" s="4" customFormat="1" ht="15.75" x14ac:dyDescent="0.25">
      <c r="A85" s="19">
        <v>91</v>
      </c>
      <c r="B85" s="9">
        <f t="shared" si="1"/>
        <v>2006</v>
      </c>
      <c r="C85" s="53">
        <v>38899</v>
      </c>
      <c r="D85" s="61">
        <v>75.654450261780013</v>
      </c>
      <c r="E85" s="15">
        <v>133.33333333333334</v>
      </c>
      <c r="F85" s="15">
        <v>70.588235294117652</v>
      </c>
      <c r="G85" s="15">
        <v>65.540540540540519</v>
      </c>
      <c r="H85" s="15">
        <v>84.375000000000043</v>
      </c>
      <c r="I85" s="15">
        <v>77.227722772277232</v>
      </c>
      <c r="J85" s="91"/>
      <c r="K85" s="62">
        <v>-0.30193236714975846</v>
      </c>
      <c r="L85" s="63">
        <v>-0.36842105263157909</v>
      </c>
      <c r="M85" s="63">
        <v>-2.7027027027027084E-2</v>
      </c>
      <c r="N85" s="63">
        <v>-0.3356164383561645</v>
      </c>
      <c r="O85" s="63">
        <v>-0.29870129870129891</v>
      </c>
      <c r="P85" s="63">
        <v>-0.32758620689655171</v>
      </c>
      <c r="Q85" s="91"/>
      <c r="R85" s="56">
        <v>19</v>
      </c>
      <c r="S85" s="57">
        <v>0</v>
      </c>
      <c r="T85" s="57">
        <v>2</v>
      </c>
      <c r="U85" s="57">
        <v>5</v>
      </c>
      <c r="V85" s="57">
        <v>10</v>
      </c>
      <c r="W85" s="57">
        <v>2</v>
      </c>
      <c r="X85" s="91"/>
      <c r="Y85" s="58">
        <v>1</v>
      </c>
      <c r="Z85" s="59">
        <v>0</v>
      </c>
      <c r="AA85" s="59">
        <v>0.10526315789473684</v>
      </c>
      <c r="AB85" s="59">
        <v>0.26315789473684209</v>
      </c>
      <c r="AC85" s="59">
        <v>0.52631578947368418</v>
      </c>
      <c r="AD85" s="59">
        <v>0.10526315789473684</v>
      </c>
      <c r="AE85" s="91"/>
      <c r="AF85" s="56">
        <v>289</v>
      </c>
      <c r="AG85" s="57">
        <v>24</v>
      </c>
      <c r="AH85" s="57">
        <v>36</v>
      </c>
      <c r="AI85" s="57">
        <v>97</v>
      </c>
      <c r="AJ85" s="57">
        <v>54</v>
      </c>
      <c r="AK85" s="57">
        <v>78</v>
      </c>
      <c r="AL85" s="91"/>
      <c r="AM85" s="58">
        <v>1</v>
      </c>
      <c r="AN85" s="59">
        <v>8.3044982698961933E-2</v>
      </c>
      <c r="AO85" s="59">
        <v>0.1245674740484429</v>
      </c>
      <c r="AP85" s="59">
        <v>0.33564013840830448</v>
      </c>
      <c r="AQ85" s="59">
        <v>0.18685121107266436</v>
      </c>
      <c r="AR85" s="59">
        <v>0.26989619377162632</v>
      </c>
    </row>
    <row r="86" spans="1:44" s="4" customFormat="1" ht="15.75" x14ac:dyDescent="0.25">
      <c r="A86" s="18">
        <v>92</v>
      </c>
      <c r="B86" s="6">
        <f t="shared" si="1"/>
        <v>2006</v>
      </c>
      <c r="C86" s="60">
        <v>38930</v>
      </c>
      <c r="D86" s="61">
        <v>74.083769633507771</v>
      </c>
      <c r="E86" s="15">
        <v>122.22222222222223</v>
      </c>
      <c r="F86" s="15">
        <v>64.705882352941174</v>
      </c>
      <c r="G86" s="15">
        <v>66.891891891891859</v>
      </c>
      <c r="H86" s="15">
        <v>84.375000000000043</v>
      </c>
      <c r="I86" s="15">
        <v>74.25742574257427</v>
      </c>
      <c r="J86" s="91"/>
      <c r="K86" s="62">
        <v>-0.29426433915211958</v>
      </c>
      <c r="L86" s="63">
        <v>-0.45000000000000018</v>
      </c>
      <c r="M86" s="63">
        <v>-0.15384615384615385</v>
      </c>
      <c r="N86" s="63">
        <v>-0.26119402985074647</v>
      </c>
      <c r="O86" s="63">
        <v>-0.30769230769230782</v>
      </c>
      <c r="P86" s="63">
        <v>-0.31818181818181812</v>
      </c>
      <c r="Q86" s="91"/>
      <c r="R86" s="56">
        <v>25</v>
      </c>
      <c r="S86" s="57">
        <v>3</v>
      </c>
      <c r="T86" s="57">
        <v>3</v>
      </c>
      <c r="U86" s="57">
        <v>10</v>
      </c>
      <c r="V86" s="57">
        <v>3</v>
      </c>
      <c r="W86" s="57">
        <v>6</v>
      </c>
      <c r="X86" s="91"/>
      <c r="Y86" s="58">
        <v>1</v>
      </c>
      <c r="Z86" s="59">
        <v>0.12</v>
      </c>
      <c r="AA86" s="59">
        <v>0.12</v>
      </c>
      <c r="AB86" s="59">
        <v>0.4</v>
      </c>
      <c r="AC86" s="59">
        <v>0.12</v>
      </c>
      <c r="AD86" s="59">
        <v>0.24</v>
      </c>
      <c r="AE86" s="91"/>
      <c r="AF86" s="56">
        <v>283</v>
      </c>
      <c r="AG86" s="57">
        <v>22</v>
      </c>
      <c r="AH86" s="57">
        <v>33</v>
      </c>
      <c r="AI86" s="57">
        <v>99</v>
      </c>
      <c r="AJ86" s="57">
        <v>54</v>
      </c>
      <c r="AK86" s="57">
        <v>75</v>
      </c>
      <c r="AL86" s="91"/>
      <c r="AM86" s="58">
        <v>1</v>
      </c>
      <c r="AN86" s="59">
        <v>7.7738515901060068E-2</v>
      </c>
      <c r="AO86" s="59">
        <v>0.1166077738515901</v>
      </c>
      <c r="AP86" s="59">
        <v>0.34982332155477031</v>
      </c>
      <c r="AQ86" s="59">
        <v>0.19081272084805653</v>
      </c>
      <c r="AR86" s="59">
        <v>0.26501766784452296</v>
      </c>
    </row>
    <row r="87" spans="1:44" s="4" customFormat="1" ht="15.75" x14ac:dyDescent="0.25">
      <c r="A87" s="19">
        <v>93</v>
      </c>
      <c r="B87" s="9">
        <f t="shared" si="1"/>
        <v>2006</v>
      </c>
      <c r="C87" s="53">
        <v>38961</v>
      </c>
      <c r="D87" s="61">
        <v>74.607329842931861</v>
      </c>
      <c r="E87" s="15">
        <v>127.77777777777779</v>
      </c>
      <c r="F87" s="15">
        <v>70.588235294117638</v>
      </c>
      <c r="G87" s="15">
        <v>61.486486486486456</v>
      </c>
      <c r="H87" s="15">
        <v>92.187500000000043</v>
      </c>
      <c r="I87" s="15">
        <v>75.247524752475272</v>
      </c>
      <c r="J87" s="91"/>
      <c r="K87" s="62">
        <v>-0.27664974619289318</v>
      </c>
      <c r="L87" s="63">
        <v>-0.39473684210526327</v>
      </c>
      <c r="M87" s="63">
        <v>-5.2631578947368474E-2</v>
      </c>
      <c r="N87" s="63">
        <v>-0.33576642335766438</v>
      </c>
      <c r="O87" s="63">
        <v>-0.20270270270270285</v>
      </c>
      <c r="P87" s="63">
        <v>-0.28971962616822411</v>
      </c>
      <c r="Q87" s="91"/>
      <c r="R87" s="56">
        <v>31</v>
      </c>
      <c r="S87" s="57">
        <v>3</v>
      </c>
      <c r="T87" s="57">
        <v>5</v>
      </c>
      <c r="U87" s="57">
        <v>7</v>
      </c>
      <c r="V87" s="57">
        <v>8</v>
      </c>
      <c r="W87" s="57">
        <v>8</v>
      </c>
      <c r="X87" s="91"/>
      <c r="Y87" s="58">
        <v>1</v>
      </c>
      <c r="Z87" s="59">
        <v>9.6774193548387094E-2</v>
      </c>
      <c r="AA87" s="59">
        <v>0.16129032258064516</v>
      </c>
      <c r="AB87" s="59">
        <v>0.22580645161290322</v>
      </c>
      <c r="AC87" s="59">
        <v>0.25806451612903225</v>
      </c>
      <c r="AD87" s="59">
        <v>0.25806451612903225</v>
      </c>
      <c r="AE87" s="91"/>
      <c r="AF87" s="56">
        <v>285</v>
      </c>
      <c r="AG87" s="57">
        <v>23</v>
      </c>
      <c r="AH87" s="57">
        <v>36</v>
      </c>
      <c r="AI87" s="57">
        <v>91</v>
      </c>
      <c r="AJ87" s="57">
        <v>59</v>
      </c>
      <c r="AK87" s="57">
        <v>76</v>
      </c>
      <c r="AL87" s="91"/>
      <c r="AM87" s="58">
        <v>1</v>
      </c>
      <c r="AN87" s="59">
        <v>8.0701754385964913E-2</v>
      </c>
      <c r="AO87" s="59">
        <v>0.12631578947368421</v>
      </c>
      <c r="AP87" s="59">
        <v>0.31929824561403508</v>
      </c>
      <c r="AQ87" s="59">
        <v>0.20701754385964913</v>
      </c>
      <c r="AR87" s="59">
        <v>0.26666666666666666</v>
      </c>
    </row>
    <row r="88" spans="1:44" s="4" customFormat="1" ht="15.75" x14ac:dyDescent="0.25">
      <c r="A88" s="18">
        <v>94</v>
      </c>
      <c r="B88" s="6">
        <f t="shared" si="1"/>
        <v>2006</v>
      </c>
      <c r="C88" s="60">
        <v>38991</v>
      </c>
      <c r="D88" s="61">
        <v>75.130890052355952</v>
      </c>
      <c r="E88" s="15">
        <v>127.77777777777779</v>
      </c>
      <c r="F88" s="15">
        <v>68.62745098039214</v>
      </c>
      <c r="G88" s="15">
        <v>59.459459459459431</v>
      </c>
      <c r="H88" s="15">
        <v>104.68750000000006</v>
      </c>
      <c r="I88" s="15">
        <v>73.267326732673297</v>
      </c>
      <c r="J88" s="91"/>
      <c r="K88" s="62">
        <v>-0.24274406332453802</v>
      </c>
      <c r="L88" s="63">
        <v>-0.36111111111111127</v>
      </c>
      <c r="M88" s="63">
        <v>-5.4054054054054279E-2</v>
      </c>
      <c r="N88" s="63">
        <v>-0.33834586466165428</v>
      </c>
      <c r="O88" s="63">
        <v>6.3492063492063489E-2</v>
      </c>
      <c r="P88" s="63">
        <v>-0.32727272727272705</v>
      </c>
      <c r="Q88" s="91"/>
      <c r="R88" s="56">
        <v>21</v>
      </c>
      <c r="S88" s="57">
        <v>0</v>
      </c>
      <c r="T88" s="57">
        <v>2</v>
      </c>
      <c r="U88" s="57">
        <v>5</v>
      </c>
      <c r="V88" s="57">
        <v>8</v>
      </c>
      <c r="W88" s="57">
        <v>6</v>
      </c>
      <c r="X88" s="91"/>
      <c r="Y88" s="58">
        <v>1</v>
      </c>
      <c r="Z88" s="59">
        <v>0</v>
      </c>
      <c r="AA88" s="59">
        <v>9.5238095238095233E-2</v>
      </c>
      <c r="AB88" s="59">
        <v>0.23809523809523808</v>
      </c>
      <c r="AC88" s="59">
        <v>0.38095238095238093</v>
      </c>
      <c r="AD88" s="59">
        <v>0.2857142857142857</v>
      </c>
      <c r="AE88" s="91"/>
      <c r="AF88" s="56">
        <v>287</v>
      </c>
      <c r="AG88" s="57">
        <v>23</v>
      </c>
      <c r="AH88" s="57">
        <v>35</v>
      </c>
      <c r="AI88" s="57">
        <v>88</v>
      </c>
      <c r="AJ88" s="57">
        <v>67</v>
      </c>
      <c r="AK88" s="57">
        <v>74</v>
      </c>
      <c r="AL88" s="91"/>
      <c r="AM88" s="58">
        <v>1</v>
      </c>
      <c r="AN88" s="59">
        <v>8.0139372822299645E-2</v>
      </c>
      <c r="AO88" s="59">
        <v>0.12195121951219512</v>
      </c>
      <c r="AP88" s="59">
        <v>0.30662020905923343</v>
      </c>
      <c r="AQ88" s="59">
        <v>0.23344947735191637</v>
      </c>
      <c r="AR88" s="59">
        <v>0.25783972125435539</v>
      </c>
    </row>
    <row r="89" spans="1:44" s="4" customFormat="1" ht="15.75" x14ac:dyDescent="0.25">
      <c r="A89" s="19">
        <v>95</v>
      </c>
      <c r="B89" s="9">
        <f t="shared" si="1"/>
        <v>2006</v>
      </c>
      <c r="C89" s="53">
        <v>39022</v>
      </c>
      <c r="D89" s="61">
        <v>73.82198952879574</v>
      </c>
      <c r="E89" s="15">
        <v>111.11111111111111</v>
      </c>
      <c r="F89" s="15">
        <v>66.666666666666643</v>
      </c>
      <c r="G89" s="15">
        <v>64.864864864864828</v>
      </c>
      <c r="H89" s="15">
        <v>101.56250000000006</v>
      </c>
      <c r="I89" s="15">
        <v>66.336633663366356</v>
      </c>
      <c r="J89" s="91"/>
      <c r="K89" s="62">
        <v>-0.23160762942779267</v>
      </c>
      <c r="L89" s="63">
        <v>-0.39393939393939403</v>
      </c>
      <c r="M89" s="63">
        <v>-0.10526315789473706</v>
      </c>
      <c r="N89" s="63">
        <v>-0.21951219512195141</v>
      </c>
      <c r="O89" s="63">
        <v>4.8387096774193505E-2</v>
      </c>
      <c r="P89" s="63">
        <v>-0.39639639639639623</v>
      </c>
      <c r="Q89" s="91"/>
      <c r="R89" s="56">
        <v>37</v>
      </c>
      <c r="S89" s="57">
        <v>1</v>
      </c>
      <c r="T89" s="57">
        <v>5</v>
      </c>
      <c r="U89" s="57">
        <v>17</v>
      </c>
      <c r="V89" s="57">
        <v>6</v>
      </c>
      <c r="W89" s="57">
        <v>8</v>
      </c>
      <c r="X89" s="91"/>
      <c r="Y89" s="58">
        <v>1</v>
      </c>
      <c r="Z89" s="59">
        <v>2.7027027027027029E-2</v>
      </c>
      <c r="AA89" s="59">
        <v>0.13513513513513514</v>
      </c>
      <c r="AB89" s="59">
        <v>0.45945945945945948</v>
      </c>
      <c r="AC89" s="59">
        <v>0.16216216216216217</v>
      </c>
      <c r="AD89" s="59">
        <v>0.21621621621621623</v>
      </c>
      <c r="AE89" s="91"/>
      <c r="AF89" s="56">
        <v>282</v>
      </c>
      <c r="AG89" s="57">
        <v>20</v>
      </c>
      <c r="AH89" s="57">
        <v>34</v>
      </c>
      <c r="AI89" s="57">
        <v>96</v>
      </c>
      <c r="AJ89" s="57">
        <v>65</v>
      </c>
      <c r="AK89" s="57">
        <v>67</v>
      </c>
      <c r="AL89" s="91"/>
      <c r="AM89" s="58">
        <v>1</v>
      </c>
      <c r="AN89" s="59">
        <v>7.0921985815602842E-2</v>
      </c>
      <c r="AO89" s="59">
        <v>0.12056737588652482</v>
      </c>
      <c r="AP89" s="59">
        <v>0.34042553191489361</v>
      </c>
      <c r="AQ89" s="59">
        <v>0.23049645390070922</v>
      </c>
      <c r="AR89" s="59">
        <v>0.23758865248226951</v>
      </c>
    </row>
    <row r="90" spans="1:44" s="4" customFormat="1" ht="15.75" x14ac:dyDescent="0.25">
      <c r="A90" s="18">
        <v>96</v>
      </c>
      <c r="B90" s="6">
        <f t="shared" si="1"/>
        <v>2006</v>
      </c>
      <c r="C90" s="60">
        <v>39052</v>
      </c>
      <c r="D90" s="61">
        <v>75.654450261780042</v>
      </c>
      <c r="E90" s="15">
        <v>111.11111111111111</v>
      </c>
      <c r="F90" s="15">
        <v>62.745098039215662</v>
      </c>
      <c r="G90" s="15">
        <v>63.513513513513473</v>
      </c>
      <c r="H90" s="15">
        <v>115.62500000000006</v>
      </c>
      <c r="I90" s="15">
        <v>68.316831683168346</v>
      </c>
      <c r="J90" s="91"/>
      <c r="K90" s="62">
        <v>-0.13731343283582054</v>
      </c>
      <c r="L90" s="63">
        <v>-0.31034482758620696</v>
      </c>
      <c r="M90" s="63">
        <v>-0.15789473684210553</v>
      </c>
      <c r="N90" s="63">
        <v>-0.18965517241379337</v>
      </c>
      <c r="O90" s="63">
        <v>0.29824561403508776</v>
      </c>
      <c r="P90" s="63">
        <v>-0.27368421052631553</v>
      </c>
      <c r="Q90" s="91"/>
      <c r="R90" s="56">
        <v>40</v>
      </c>
      <c r="S90" s="57">
        <v>4</v>
      </c>
      <c r="T90" s="57">
        <v>4</v>
      </c>
      <c r="U90" s="57">
        <v>7</v>
      </c>
      <c r="V90" s="57">
        <v>15</v>
      </c>
      <c r="W90" s="57">
        <v>10</v>
      </c>
      <c r="X90" s="91"/>
      <c r="Y90" s="58">
        <v>1</v>
      </c>
      <c r="Z90" s="59">
        <v>0.1</v>
      </c>
      <c r="AA90" s="59">
        <v>0.1</v>
      </c>
      <c r="AB90" s="59">
        <v>0.17499999999999999</v>
      </c>
      <c r="AC90" s="59">
        <v>0.375</v>
      </c>
      <c r="AD90" s="59">
        <v>0.25</v>
      </c>
      <c r="AE90" s="91"/>
      <c r="AF90" s="56">
        <v>289</v>
      </c>
      <c r="AG90" s="57">
        <v>20</v>
      </c>
      <c r="AH90" s="57">
        <v>32</v>
      </c>
      <c r="AI90" s="57">
        <v>94</v>
      </c>
      <c r="AJ90" s="57">
        <v>74</v>
      </c>
      <c r="AK90" s="57">
        <v>69</v>
      </c>
      <c r="AL90" s="91"/>
      <c r="AM90" s="58">
        <v>1</v>
      </c>
      <c r="AN90" s="59">
        <v>6.9204152249134954E-2</v>
      </c>
      <c r="AO90" s="59">
        <v>0.11072664359861592</v>
      </c>
      <c r="AP90" s="59">
        <v>0.32525951557093424</v>
      </c>
      <c r="AQ90" s="59">
        <v>0.25605536332179929</v>
      </c>
      <c r="AR90" s="59">
        <v>0.23875432525951557</v>
      </c>
    </row>
    <row r="91" spans="1:44" s="4" customFormat="1" ht="15.75" x14ac:dyDescent="0.25">
      <c r="A91" s="19">
        <v>97</v>
      </c>
      <c r="B91" s="9">
        <f t="shared" si="1"/>
        <v>2007</v>
      </c>
      <c r="C91" s="53">
        <v>39083</v>
      </c>
      <c r="D91" s="61">
        <v>75.654450261780042</v>
      </c>
      <c r="E91" s="15">
        <v>94.444444444444443</v>
      </c>
      <c r="F91" s="15">
        <v>76.470588235294088</v>
      </c>
      <c r="G91" s="15">
        <v>64.18918918918915</v>
      </c>
      <c r="H91" s="15">
        <v>115.62500000000006</v>
      </c>
      <c r="I91" s="15">
        <v>63.366336633663394</v>
      </c>
      <c r="J91" s="91"/>
      <c r="K91" s="62">
        <v>-0.15497076023391787</v>
      </c>
      <c r="L91" s="63">
        <v>-0.45161290322580649</v>
      </c>
      <c r="M91" s="63">
        <v>2.6315789473683848E-2</v>
      </c>
      <c r="N91" s="63">
        <v>-0.19491525423728828</v>
      </c>
      <c r="O91" s="63">
        <v>0.29824561403508776</v>
      </c>
      <c r="P91" s="63">
        <v>-0.3469387755102038</v>
      </c>
      <c r="Q91" s="91"/>
      <c r="R91" s="56">
        <v>23</v>
      </c>
      <c r="S91" s="57">
        <v>0</v>
      </c>
      <c r="T91" s="57">
        <v>9</v>
      </c>
      <c r="U91" s="57">
        <v>8</v>
      </c>
      <c r="V91" s="57">
        <v>4</v>
      </c>
      <c r="W91" s="57">
        <v>2</v>
      </c>
      <c r="X91" s="91"/>
      <c r="Y91" s="58">
        <v>1</v>
      </c>
      <c r="Z91" s="59">
        <v>0</v>
      </c>
      <c r="AA91" s="59">
        <v>0.39130434782608697</v>
      </c>
      <c r="AB91" s="59">
        <v>0.34782608695652173</v>
      </c>
      <c r="AC91" s="59">
        <v>0.17391304347826086</v>
      </c>
      <c r="AD91" s="59">
        <v>8.6956521739130432E-2</v>
      </c>
      <c r="AE91" s="91"/>
      <c r="AF91" s="56">
        <v>289</v>
      </c>
      <c r="AG91" s="57">
        <v>17</v>
      </c>
      <c r="AH91" s="57">
        <v>39</v>
      </c>
      <c r="AI91" s="57">
        <v>95</v>
      </c>
      <c r="AJ91" s="57">
        <v>74</v>
      </c>
      <c r="AK91" s="57">
        <v>64</v>
      </c>
      <c r="AL91" s="91"/>
      <c r="AM91" s="58">
        <v>1</v>
      </c>
      <c r="AN91" s="59">
        <v>5.8823529411764705E-2</v>
      </c>
      <c r="AO91" s="59">
        <v>0.13494809688581316</v>
      </c>
      <c r="AP91" s="59">
        <v>0.32871972318339099</v>
      </c>
      <c r="AQ91" s="59">
        <v>0.25605536332179929</v>
      </c>
      <c r="AR91" s="59">
        <v>0.22145328719723184</v>
      </c>
    </row>
    <row r="92" spans="1:44" s="4" customFormat="1" ht="15.75" x14ac:dyDescent="0.25">
      <c r="A92" s="18">
        <v>98</v>
      </c>
      <c r="B92" s="6">
        <f t="shared" si="1"/>
        <v>2007</v>
      </c>
      <c r="C92" s="60">
        <v>39114</v>
      </c>
      <c r="D92" s="61">
        <v>77.48691099476433</v>
      </c>
      <c r="E92" s="15">
        <v>94.444444444444443</v>
      </c>
      <c r="F92" s="15">
        <v>78.431372549019571</v>
      </c>
      <c r="G92" s="15">
        <v>60.810810810810771</v>
      </c>
      <c r="H92" s="15">
        <v>131.25000000000006</v>
      </c>
      <c r="I92" s="15">
        <v>64.356435643564382</v>
      </c>
      <c r="J92" s="91"/>
      <c r="K92" s="62">
        <v>-0.12684365781710893</v>
      </c>
      <c r="L92" s="63">
        <v>-0.41379310344827591</v>
      </c>
      <c r="M92" s="63">
        <v>8.1081081081080697E-2</v>
      </c>
      <c r="N92" s="63">
        <v>-0.24369747899159688</v>
      </c>
      <c r="O92" s="63">
        <v>0.55555555555555536</v>
      </c>
      <c r="P92" s="63">
        <v>-0.34999999999999987</v>
      </c>
      <c r="Q92" s="91"/>
      <c r="R92" s="56">
        <v>24</v>
      </c>
      <c r="S92" s="57">
        <v>0</v>
      </c>
      <c r="T92" s="57">
        <v>3</v>
      </c>
      <c r="U92" s="57">
        <v>4</v>
      </c>
      <c r="V92" s="57">
        <v>12</v>
      </c>
      <c r="W92" s="57">
        <v>5</v>
      </c>
      <c r="X92" s="91"/>
      <c r="Y92" s="58">
        <v>1</v>
      </c>
      <c r="Z92" s="59">
        <v>0</v>
      </c>
      <c r="AA92" s="59">
        <v>0.125</v>
      </c>
      <c r="AB92" s="59">
        <v>0.16666666666666666</v>
      </c>
      <c r="AC92" s="59">
        <v>0.5</v>
      </c>
      <c r="AD92" s="59">
        <v>0.20833333333333334</v>
      </c>
      <c r="AE92" s="91"/>
      <c r="AF92" s="56">
        <v>296</v>
      </c>
      <c r="AG92" s="57">
        <v>17</v>
      </c>
      <c r="AH92" s="57">
        <v>40</v>
      </c>
      <c r="AI92" s="57">
        <v>90</v>
      </c>
      <c r="AJ92" s="57">
        <v>84</v>
      </c>
      <c r="AK92" s="57">
        <v>65</v>
      </c>
      <c r="AL92" s="91"/>
      <c r="AM92" s="58">
        <v>1</v>
      </c>
      <c r="AN92" s="59">
        <v>5.7432432432432436E-2</v>
      </c>
      <c r="AO92" s="59">
        <v>0.13513513513513514</v>
      </c>
      <c r="AP92" s="59">
        <v>0.30405405405405406</v>
      </c>
      <c r="AQ92" s="59">
        <v>0.28378378378378377</v>
      </c>
      <c r="AR92" s="59">
        <v>0.2195945945945946</v>
      </c>
    </row>
    <row r="93" spans="1:44" s="4" customFormat="1" ht="15.75" x14ac:dyDescent="0.25">
      <c r="A93" s="19">
        <v>99</v>
      </c>
      <c r="B93" s="9">
        <f t="shared" si="1"/>
        <v>2007</v>
      </c>
      <c r="C93" s="53">
        <v>39142</v>
      </c>
      <c r="D93" s="61">
        <v>79.319371727748617</v>
      </c>
      <c r="E93" s="15">
        <v>83.333333333333329</v>
      </c>
      <c r="F93" s="15">
        <v>80.392156862745054</v>
      </c>
      <c r="G93" s="15">
        <v>63.513513513513473</v>
      </c>
      <c r="H93" s="15">
        <v>137.50000000000006</v>
      </c>
      <c r="I93" s="15">
        <v>64.356435643564382</v>
      </c>
      <c r="J93" s="91"/>
      <c r="K93" s="62">
        <v>-8.1818181818181568E-2</v>
      </c>
      <c r="L93" s="63">
        <v>-0.5161290322580645</v>
      </c>
      <c r="M93" s="63">
        <v>0.17142857142857082</v>
      </c>
      <c r="N93" s="63">
        <v>-0.16071428571428592</v>
      </c>
      <c r="O93" s="63">
        <v>0.62962962962962954</v>
      </c>
      <c r="P93" s="63">
        <v>-0.33673469387755084</v>
      </c>
      <c r="Q93" s="91"/>
      <c r="R93" s="56">
        <v>24</v>
      </c>
      <c r="S93" s="57">
        <v>1</v>
      </c>
      <c r="T93" s="57">
        <v>3</v>
      </c>
      <c r="U93" s="57">
        <v>9</v>
      </c>
      <c r="V93" s="57">
        <v>8</v>
      </c>
      <c r="W93" s="57">
        <v>3</v>
      </c>
      <c r="X93" s="91"/>
      <c r="Y93" s="58">
        <v>1</v>
      </c>
      <c r="Z93" s="59">
        <v>4.1666666666666664E-2</v>
      </c>
      <c r="AA93" s="59">
        <v>0.125</v>
      </c>
      <c r="AB93" s="59">
        <v>0.375</v>
      </c>
      <c r="AC93" s="59">
        <v>0.33333333333333331</v>
      </c>
      <c r="AD93" s="59">
        <v>0.125</v>
      </c>
      <c r="AE93" s="91"/>
      <c r="AF93" s="56">
        <v>303</v>
      </c>
      <c r="AG93" s="57">
        <v>15</v>
      </c>
      <c r="AH93" s="57">
        <v>41</v>
      </c>
      <c r="AI93" s="57">
        <v>94</v>
      </c>
      <c r="AJ93" s="57">
        <v>88</v>
      </c>
      <c r="AK93" s="57">
        <v>65</v>
      </c>
      <c r="AL93" s="91"/>
      <c r="AM93" s="58">
        <v>1</v>
      </c>
      <c r="AN93" s="59">
        <v>4.9504950495049507E-2</v>
      </c>
      <c r="AO93" s="59">
        <v>0.13531353135313531</v>
      </c>
      <c r="AP93" s="59">
        <v>0.31023102310231021</v>
      </c>
      <c r="AQ93" s="59">
        <v>0.29042904290429045</v>
      </c>
      <c r="AR93" s="59">
        <v>0.21452145214521451</v>
      </c>
    </row>
    <row r="94" spans="1:44" s="4" customFormat="1" ht="15.75" x14ac:dyDescent="0.25">
      <c r="A94" s="18">
        <v>100</v>
      </c>
      <c r="B94" s="6">
        <f t="shared" si="1"/>
        <v>2007</v>
      </c>
      <c r="C94" s="60">
        <v>39173</v>
      </c>
      <c r="D94" s="61">
        <v>81.937172774869026</v>
      </c>
      <c r="E94" s="15">
        <v>83.333333333333329</v>
      </c>
      <c r="F94" s="15">
        <v>98.03921568627446</v>
      </c>
      <c r="G94" s="15">
        <v>62.162162162162119</v>
      </c>
      <c r="H94" s="15">
        <v>139.06250000000009</v>
      </c>
      <c r="I94" s="15">
        <v>66.336633663366356</v>
      </c>
      <c r="J94" s="91"/>
      <c r="K94" s="62">
        <v>-2.4922118380062308E-2</v>
      </c>
      <c r="L94" s="63">
        <v>-0.53125</v>
      </c>
      <c r="M94" s="63">
        <v>0.56249999999999933</v>
      </c>
      <c r="N94" s="63">
        <v>-0.12380952380952415</v>
      </c>
      <c r="O94" s="63">
        <v>0.58928571428571441</v>
      </c>
      <c r="P94" s="63">
        <v>-0.30208333333333315</v>
      </c>
      <c r="Q94" s="91"/>
      <c r="R94" s="56">
        <v>25</v>
      </c>
      <c r="S94" s="57">
        <v>1</v>
      </c>
      <c r="T94" s="57">
        <v>9</v>
      </c>
      <c r="U94" s="57">
        <v>4</v>
      </c>
      <c r="V94" s="57">
        <v>6</v>
      </c>
      <c r="W94" s="57">
        <v>5</v>
      </c>
      <c r="X94" s="91"/>
      <c r="Y94" s="58">
        <v>1</v>
      </c>
      <c r="Z94" s="59">
        <v>0.04</v>
      </c>
      <c r="AA94" s="59">
        <v>0.36</v>
      </c>
      <c r="AB94" s="59">
        <v>0.16</v>
      </c>
      <c r="AC94" s="59">
        <v>0.24</v>
      </c>
      <c r="AD94" s="59">
        <v>0.2</v>
      </c>
      <c r="AE94" s="91"/>
      <c r="AF94" s="56">
        <v>313</v>
      </c>
      <c r="AG94" s="57">
        <v>15</v>
      </c>
      <c r="AH94" s="57">
        <v>50</v>
      </c>
      <c r="AI94" s="57">
        <v>92</v>
      </c>
      <c r="AJ94" s="57">
        <v>89</v>
      </c>
      <c r="AK94" s="57">
        <v>67</v>
      </c>
      <c r="AL94" s="91"/>
      <c r="AM94" s="58">
        <v>1</v>
      </c>
      <c r="AN94" s="59">
        <v>4.7923322683706068E-2</v>
      </c>
      <c r="AO94" s="59">
        <v>0.15974440894568689</v>
      </c>
      <c r="AP94" s="59">
        <v>0.29392971246006389</v>
      </c>
      <c r="AQ94" s="59">
        <v>0.28434504792332266</v>
      </c>
      <c r="AR94" s="59">
        <v>0.21405750798722045</v>
      </c>
    </row>
    <row r="95" spans="1:44" s="4" customFormat="1" ht="15.75" x14ac:dyDescent="0.25">
      <c r="A95" s="19">
        <v>101</v>
      </c>
      <c r="B95" s="9">
        <f t="shared" si="1"/>
        <v>2007</v>
      </c>
      <c r="C95" s="53">
        <v>39203</v>
      </c>
      <c r="D95" s="61">
        <v>83.507853403141283</v>
      </c>
      <c r="E95" s="15">
        <v>88.888888888888886</v>
      </c>
      <c r="F95" s="15">
        <v>94.117647058823479</v>
      </c>
      <c r="G95" s="15">
        <v>64.864864864864813</v>
      </c>
      <c r="H95" s="15">
        <v>146.87500000000009</v>
      </c>
      <c r="I95" s="15">
        <v>64.356435643564382</v>
      </c>
      <c r="J95" s="91"/>
      <c r="K95" s="62">
        <v>0</v>
      </c>
      <c r="L95" s="63">
        <v>-0.48387096774193539</v>
      </c>
      <c r="M95" s="63">
        <v>0.2972972972972967</v>
      </c>
      <c r="N95" s="63">
        <v>-9.4339622641509857E-2</v>
      </c>
      <c r="O95" s="63">
        <v>0.74074074074074092</v>
      </c>
      <c r="P95" s="63">
        <v>-0.28571428571428548</v>
      </c>
      <c r="Q95" s="91"/>
      <c r="R95" s="56">
        <v>26</v>
      </c>
      <c r="S95" s="57">
        <v>1</v>
      </c>
      <c r="T95" s="57">
        <v>3</v>
      </c>
      <c r="U95" s="57">
        <v>9</v>
      </c>
      <c r="V95" s="57">
        <v>10</v>
      </c>
      <c r="W95" s="57">
        <v>3</v>
      </c>
      <c r="X95" s="91"/>
      <c r="Y95" s="58">
        <v>1</v>
      </c>
      <c r="Z95" s="59">
        <v>3.8461538461538464E-2</v>
      </c>
      <c r="AA95" s="59">
        <v>0.11538461538461539</v>
      </c>
      <c r="AB95" s="59">
        <v>0.34615384615384615</v>
      </c>
      <c r="AC95" s="59">
        <v>0.38461538461538464</v>
      </c>
      <c r="AD95" s="59">
        <v>0.11538461538461539</v>
      </c>
      <c r="AE95" s="91"/>
      <c r="AF95" s="56">
        <v>319</v>
      </c>
      <c r="AG95" s="57">
        <v>16</v>
      </c>
      <c r="AH95" s="57">
        <v>48</v>
      </c>
      <c r="AI95" s="57">
        <v>96</v>
      </c>
      <c r="AJ95" s="57">
        <v>94</v>
      </c>
      <c r="AK95" s="57">
        <v>65</v>
      </c>
      <c r="AL95" s="91"/>
      <c r="AM95" s="58">
        <v>1</v>
      </c>
      <c r="AN95" s="59">
        <v>5.0156739811912224E-2</v>
      </c>
      <c r="AO95" s="59">
        <v>0.15047021943573669</v>
      </c>
      <c r="AP95" s="59">
        <v>0.30094043887147337</v>
      </c>
      <c r="AQ95" s="59">
        <v>0.29467084639498431</v>
      </c>
      <c r="AR95" s="59">
        <v>0.20376175548589343</v>
      </c>
    </row>
    <row r="96" spans="1:44" s="4" customFormat="1" ht="15.75" x14ac:dyDescent="0.25">
      <c r="A96" s="18">
        <v>102</v>
      </c>
      <c r="B96" s="6">
        <f t="shared" si="1"/>
        <v>2007</v>
      </c>
      <c r="C96" s="60">
        <v>39234</v>
      </c>
      <c r="D96" s="61">
        <v>86.125654450261692</v>
      </c>
      <c r="E96" s="15">
        <v>83.333333333333329</v>
      </c>
      <c r="F96" s="15">
        <v>105.88235294117641</v>
      </c>
      <c r="G96" s="15">
        <v>64.189189189189136</v>
      </c>
      <c r="H96" s="15">
        <v>154.68750000000009</v>
      </c>
      <c r="I96" s="15">
        <v>65.346534653465369</v>
      </c>
      <c r="J96" s="91"/>
      <c r="K96" s="62">
        <v>7.1661237785016318E-2</v>
      </c>
      <c r="L96" s="63">
        <v>-0.5</v>
      </c>
      <c r="M96" s="63">
        <v>0.49999999999999889</v>
      </c>
      <c r="N96" s="63">
        <v>-6.862745098039269E-2</v>
      </c>
      <c r="O96" s="63">
        <v>1.0204081632653059</v>
      </c>
      <c r="P96" s="63">
        <v>-0.26666666666666639</v>
      </c>
      <c r="Q96" s="91"/>
      <c r="R96" s="56">
        <v>34</v>
      </c>
      <c r="S96" s="57">
        <v>1</v>
      </c>
      <c r="T96" s="57">
        <v>6</v>
      </c>
      <c r="U96" s="57">
        <v>10</v>
      </c>
      <c r="V96" s="57">
        <v>9</v>
      </c>
      <c r="W96" s="57">
        <v>8</v>
      </c>
      <c r="X96" s="91"/>
      <c r="Y96" s="58">
        <v>1</v>
      </c>
      <c r="Z96" s="59">
        <v>2.9411764705882353E-2</v>
      </c>
      <c r="AA96" s="59">
        <v>0.17647058823529413</v>
      </c>
      <c r="AB96" s="59">
        <v>0.29411764705882354</v>
      </c>
      <c r="AC96" s="59">
        <v>0.26470588235294118</v>
      </c>
      <c r="AD96" s="59">
        <v>0.23529411764705882</v>
      </c>
      <c r="AE96" s="91"/>
      <c r="AF96" s="56">
        <v>329</v>
      </c>
      <c r="AG96" s="57">
        <v>15</v>
      </c>
      <c r="AH96" s="57">
        <v>54</v>
      </c>
      <c r="AI96" s="57">
        <v>95</v>
      </c>
      <c r="AJ96" s="57">
        <v>99</v>
      </c>
      <c r="AK96" s="57">
        <v>66</v>
      </c>
      <c r="AL96" s="91"/>
      <c r="AM96" s="58">
        <v>1</v>
      </c>
      <c r="AN96" s="59">
        <v>4.5592705167173252E-2</v>
      </c>
      <c r="AO96" s="59">
        <v>0.1641337386018237</v>
      </c>
      <c r="AP96" s="59">
        <v>0.28875379939209728</v>
      </c>
      <c r="AQ96" s="59">
        <v>0.30091185410334348</v>
      </c>
      <c r="AR96" s="59">
        <v>0.20060790273556231</v>
      </c>
    </row>
    <row r="97" spans="1:44" s="4" customFormat="1" ht="15.75" x14ac:dyDescent="0.25">
      <c r="A97" s="19">
        <v>103</v>
      </c>
      <c r="B97" s="9">
        <f t="shared" si="1"/>
        <v>2007</v>
      </c>
      <c r="C97" s="53">
        <v>39264</v>
      </c>
      <c r="D97" s="61">
        <v>90.575916230366403</v>
      </c>
      <c r="E97" s="15">
        <v>99.999999999999986</v>
      </c>
      <c r="F97" s="15">
        <v>111.76470588235287</v>
      </c>
      <c r="G97" s="15">
        <v>69.59459459459454</v>
      </c>
      <c r="H97" s="15">
        <v>150.00000000000009</v>
      </c>
      <c r="I97" s="15">
        <v>71.287128712871308</v>
      </c>
      <c r="J97" s="91"/>
      <c r="K97" s="62">
        <v>0.19723183391003496</v>
      </c>
      <c r="L97" s="63">
        <v>-0.25000000000000011</v>
      </c>
      <c r="M97" s="63">
        <v>0.58333333333333215</v>
      </c>
      <c r="N97" s="63">
        <v>6.1855670103092342E-2</v>
      </c>
      <c r="O97" s="63">
        <v>0.7777777777777779</v>
      </c>
      <c r="P97" s="63">
        <v>-7.6923076923076761E-2</v>
      </c>
      <c r="Q97" s="91"/>
      <c r="R97" s="56">
        <v>36</v>
      </c>
      <c r="S97" s="57">
        <v>3</v>
      </c>
      <c r="T97" s="57">
        <v>5</v>
      </c>
      <c r="U97" s="57">
        <v>13</v>
      </c>
      <c r="V97" s="57">
        <v>7</v>
      </c>
      <c r="W97" s="57">
        <v>8</v>
      </c>
      <c r="X97" s="91"/>
      <c r="Y97" s="58">
        <v>1</v>
      </c>
      <c r="Z97" s="59">
        <v>8.3333333333333329E-2</v>
      </c>
      <c r="AA97" s="59">
        <v>0.1388888888888889</v>
      </c>
      <c r="AB97" s="59">
        <v>0.3611111111111111</v>
      </c>
      <c r="AC97" s="59">
        <v>0.19444444444444445</v>
      </c>
      <c r="AD97" s="59">
        <v>0.22222222222222221</v>
      </c>
      <c r="AE97" s="91"/>
      <c r="AF97" s="56">
        <v>346</v>
      </c>
      <c r="AG97" s="57">
        <v>18</v>
      </c>
      <c r="AH97" s="57">
        <v>57</v>
      </c>
      <c r="AI97" s="57">
        <v>103</v>
      </c>
      <c r="AJ97" s="57">
        <v>96</v>
      </c>
      <c r="AK97" s="57">
        <v>72</v>
      </c>
      <c r="AL97" s="91"/>
      <c r="AM97" s="58">
        <v>1</v>
      </c>
      <c r="AN97" s="59">
        <v>5.2023121387283239E-2</v>
      </c>
      <c r="AO97" s="59">
        <v>0.16473988439306358</v>
      </c>
      <c r="AP97" s="59">
        <v>0.29768786127167629</v>
      </c>
      <c r="AQ97" s="59">
        <v>0.2774566473988439</v>
      </c>
      <c r="AR97" s="59">
        <v>0.20809248554913296</v>
      </c>
    </row>
    <row r="98" spans="1:44" s="4" customFormat="1" ht="15.75" x14ac:dyDescent="0.25">
      <c r="A98" s="18">
        <v>104</v>
      </c>
      <c r="B98" s="6">
        <f t="shared" si="1"/>
        <v>2007</v>
      </c>
      <c r="C98" s="60">
        <v>39295</v>
      </c>
      <c r="D98" s="61">
        <v>92.408376963350705</v>
      </c>
      <c r="E98" s="15">
        <v>88.888888888888872</v>
      </c>
      <c r="F98" s="15">
        <v>121.56862745098032</v>
      </c>
      <c r="G98" s="15">
        <v>67.567567567567522</v>
      </c>
      <c r="H98" s="15">
        <v>160.93750000000011</v>
      </c>
      <c r="I98" s="15">
        <v>71.287128712871308</v>
      </c>
      <c r="J98" s="91"/>
      <c r="K98" s="62">
        <v>0.24734982332155497</v>
      </c>
      <c r="L98" s="63">
        <v>-0.27272727272727293</v>
      </c>
      <c r="M98" s="63">
        <v>0.87878787878787779</v>
      </c>
      <c r="N98" s="63">
        <v>1.0101010101009944E-2</v>
      </c>
      <c r="O98" s="63">
        <v>0.90740740740740788</v>
      </c>
      <c r="P98" s="63">
        <v>-3.9999999999999925E-2</v>
      </c>
      <c r="Q98" s="91"/>
      <c r="R98" s="56">
        <v>32</v>
      </c>
      <c r="S98" s="57">
        <v>1</v>
      </c>
      <c r="T98" s="57">
        <v>8</v>
      </c>
      <c r="U98" s="57">
        <v>7</v>
      </c>
      <c r="V98" s="57">
        <v>10</v>
      </c>
      <c r="W98" s="57">
        <v>6</v>
      </c>
      <c r="X98" s="91"/>
      <c r="Y98" s="58">
        <v>1</v>
      </c>
      <c r="Z98" s="59">
        <v>3.125E-2</v>
      </c>
      <c r="AA98" s="59">
        <v>0.25</v>
      </c>
      <c r="AB98" s="59">
        <v>0.21875</v>
      </c>
      <c r="AC98" s="59">
        <v>0.3125</v>
      </c>
      <c r="AD98" s="59">
        <v>0.1875</v>
      </c>
      <c r="AE98" s="91"/>
      <c r="AF98" s="56">
        <v>353</v>
      </c>
      <c r="AG98" s="57">
        <v>16</v>
      </c>
      <c r="AH98" s="57">
        <v>62</v>
      </c>
      <c r="AI98" s="57">
        <v>100</v>
      </c>
      <c r="AJ98" s="57">
        <v>103</v>
      </c>
      <c r="AK98" s="57">
        <v>72</v>
      </c>
      <c r="AL98" s="91"/>
      <c r="AM98" s="58">
        <v>1</v>
      </c>
      <c r="AN98" s="59">
        <v>4.5325779036827198E-2</v>
      </c>
      <c r="AO98" s="59">
        <v>0.17563739376770537</v>
      </c>
      <c r="AP98" s="59">
        <v>0.28328611898016998</v>
      </c>
      <c r="AQ98" s="59">
        <v>0.29178470254957506</v>
      </c>
      <c r="AR98" s="59">
        <v>0.20396600566572237</v>
      </c>
    </row>
    <row r="99" spans="1:44" s="4" customFormat="1" ht="15.75" x14ac:dyDescent="0.25">
      <c r="A99" s="19">
        <v>105</v>
      </c>
      <c r="B99" s="9">
        <f t="shared" si="1"/>
        <v>2007</v>
      </c>
      <c r="C99" s="53">
        <v>39326</v>
      </c>
      <c r="D99" s="61">
        <v>94.502617801047037</v>
      </c>
      <c r="E99" s="15">
        <v>83.333333333333314</v>
      </c>
      <c r="F99" s="15">
        <v>127.45098039215678</v>
      </c>
      <c r="G99" s="15">
        <v>70.270270270270231</v>
      </c>
      <c r="H99" s="15">
        <v>160.93750000000011</v>
      </c>
      <c r="I99" s="15">
        <v>73.267326732673283</v>
      </c>
      <c r="J99" s="91"/>
      <c r="K99" s="62">
        <v>0.26666666666666683</v>
      </c>
      <c r="L99" s="63">
        <v>-0.34782608695652195</v>
      </c>
      <c r="M99" s="63">
        <v>0.80555555555555469</v>
      </c>
      <c r="N99" s="63">
        <v>0.14285714285714279</v>
      </c>
      <c r="O99" s="63">
        <v>0.74576271186440724</v>
      </c>
      <c r="P99" s="63">
        <v>-2.6315789473684292E-2</v>
      </c>
      <c r="Q99" s="91"/>
      <c r="R99" s="56">
        <v>39</v>
      </c>
      <c r="S99" s="57">
        <v>2</v>
      </c>
      <c r="T99" s="57">
        <v>8</v>
      </c>
      <c r="U99" s="57">
        <v>11</v>
      </c>
      <c r="V99" s="57">
        <v>8</v>
      </c>
      <c r="W99" s="57">
        <v>10</v>
      </c>
      <c r="X99" s="91"/>
      <c r="Y99" s="58">
        <v>1</v>
      </c>
      <c r="Z99" s="59">
        <v>5.128205128205128E-2</v>
      </c>
      <c r="AA99" s="59">
        <v>0.20512820512820512</v>
      </c>
      <c r="AB99" s="59">
        <v>0.28205128205128205</v>
      </c>
      <c r="AC99" s="59">
        <v>0.20512820512820512</v>
      </c>
      <c r="AD99" s="59">
        <v>0.25641025641025639</v>
      </c>
      <c r="AE99" s="91"/>
      <c r="AF99" s="56">
        <v>361</v>
      </c>
      <c r="AG99" s="57">
        <v>15</v>
      </c>
      <c r="AH99" s="57">
        <v>65</v>
      </c>
      <c r="AI99" s="57">
        <v>104</v>
      </c>
      <c r="AJ99" s="57">
        <v>103</v>
      </c>
      <c r="AK99" s="57">
        <v>74</v>
      </c>
      <c r="AL99" s="91"/>
      <c r="AM99" s="58">
        <v>1</v>
      </c>
      <c r="AN99" s="59">
        <v>4.1551246537396121E-2</v>
      </c>
      <c r="AO99" s="59">
        <v>0.18005540166204986</v>
      </c>
      <c r="AP99" s="59">
        <v>0.2880886426592798</v>
      </c>
      <c r="AQ99" s="59">
        <v>0.2853185595567867</v>
      </c>
      <c r="AR99" s="59">
        <v>0.20498614958448755</v>
      </c>
    </row>
    <row r="100" spans="1:44" s="4" customFormat="1" ht="15.75" x14ac:dyDescent="0.25">
      <c r="A100" s="18">
        <v>106</v>
      </c>
      <c r="B100" s="6">
        <f t="shared" si="1"/>
        <v>2007</v>
      </c>
      <c r="C100" s="60">
        <v>39356</v>
      </c>
      <c r="D100" s="61">
        <v>100.26178010471196</v>
      </c>
      <c r="E100" s="15">
        <v>116.66666666666663</v>
      </c>
      <c r="F100" s="15">
        <v>137.25490196078422</v>
      </c>
      <c r="G100" s="15">
        <v>74.999999999999957</v>
      </c>
      <c r="H100" s="15">
        <v>162.50000000000011</v>
      </c>
      <c r="I100" s="15">
        <v>76.237623762376259</v>
      </c>
      <c r="J100" s="91"/>
      <c r="K100" s="62">
        <v>0.3344947735191639</v>
      </c>
      <c r="L100" s="63">
        <v>-8.6956521739130821E-2</v>
      </c>
      <c r="M100" s="63">
        <v>0.99999999999999911</v>
      </c>
      <c r="N100" s="63">
        <v>0.26136363636363624</v>
      </c>
      <c r="O100" s="63">
        <v>0.55223880597014952</v>
      </c>
      <c r="P100" s="63">
        <v>4.0540540540540349E-2</v>
      </c>
      <c r="Q100" s="91"/>
      <c r="R100" s="56">
        <v>43</v>
      </c>
      <c r="S100" s="57">
        <v>6</v>
      </c>
      <c r="T100" s="57">
        <v>7</v>
      </c>
      <c r="U100" s="57">
        <v>12</v>
      </c>
      <c r="V100" s="57">
        <v>9</v>
      </c>
      <c r="W100" s="57">
        <v>9</v>
      </c>
      <c r="X100" s="91"/>
      <c r="Y100" s="58">
        <v>1</v>
      </c>
      <c r="Z100" s="59">
        <v>0.13953488372093023</v>
      </c>
      <c r="AA100" s="59">
        <v>0.16279069767441862</v>
      </c>
      <c r="AB100" s="59">
        <v>0.27906976744186046</v>
      </c>
      <c r="AC100" s="59">
        <v>0.20930232558139536</v>
      </c>
      <c r="AD100" s="59">
        <v>0.20930232558139536</v>
      </c>
      <c r="AE100" s="91"/>
      <c r="AF100" s="56">
        <v>383</v>
      </c>
      <c r="AG100" s="57">
        <v>21</v>
      </c>
      <c r="AH100" s="57">
        <v>70</v>
      </c>
      <c r="AI100" s="57">
        <v>111</v>
      </c>
      <c r="AJ100" s="57">
        <v>104</v>
      </c>
      <c r="AK100" s="57">
        <v>77</v>
      </c>
      <c r="AL100" s="91"/>
      <c r="AM100" s="58">
        <v>1</v>
      </c>
      <c r="AN100" s="59">
        <v>5.4830287206266322E-2</v>
      </c>
      <c r="AO100" s="59">
        <v>0.18276762402088773</v>
      </c>
      <c r="AP100" s="59">
        <v>0.28981723237597912</v>
      </c>
      <c r="AQ100" s="59">
        <v>0.27154046997389036</v>
      </c>
      <c r="AR100" s="59">
        <v>0.20104438642297651</v>
      </c>
    </row>
    <row r="101" spans="1:44" s="4" customFormat="1" ht="15.75" x14ac:dyDescent="0.25">
      <c r="A101" s="19">
        <v>107</v>
      </c>
      <c r="B101" s="9">
        <f t="shared" si="1"/>
        <v>2007</v>
      </c>
      <c r="C101" s="53">
        <v>39387</v>
      </c>
      <c r="D101" s="61">
        <v>102.61780104712034</v>
      </c>
      <c r="E101" s="15">
        <v>116.66666666666663</v>
      </c>
      <c r="F101" s="15">
        <v>149.01960784313715</v>
      </c>
      <c r="G101" s="15">
        <v>72.97297297297294</v>
      </c>
      <c r="H101" s="15">
        <v>170.31250000000011</v>
      </c>
      <c r="I101" s="15">
        <v>77.227722772277247</v>
      </c>
      <c r="J101" s="91"/>
      <c r="K101" s="62">
        <v>0.39007092198581583</v>
      </c>
      <c r="L101" s="63">
        <v>4.99999999999996E-2</v>
      </c>
      <c r="M101" s="63">
        <v>1.235294117647058</v>
      </c>
      <c r="N101" s="63">
        <v>0.12500000000000022</v>
      </c>
      <c r="O101" s="63">
        <v>0.67692307692307718</v>
      </c>
      <c r="P101" s="63">
        <v>0.16417910447761197</v>
      </c>
      <c r="Q101" s="91"/>
      <c r="R101" s="56">
        <v>46</v>
      </c>
      <c r="S101" s="57">
        <v>1</v>
      </c>
      <c r="T101" s="57">
        <v>11</v>
      </c>
      <c r="U101" s="57">
        <v>14</v>
      </c>
      <c r="V101" s="57">
        <v>11</v>
      </c>
      <c r="W101" s="57">
        <v>9</v>
      </c>
      <c r="X101" s="91"/>
      <c r="Y101" s="58">
        <v>1</v>
      </c>
      <c r="Z101" s="59">
        <v>2.1739130434782608E-2</v>
      </c>
      <c r="AA101" s="59">
        <v>0.2391304347826087</v>
      </c>
      <c r="AB101" s="59">
        <v>0.30434782608695654</v>
      </c>
      <c r="AC101" s="59">
        <v>0.2391304347826087</v>
      </c>
      <c r="AD101" s="59">
        <v>0.19565217391304349</v>
      </c>
      <c r="AE101" s="91"/>
      <c r="AF101" s="56">
        <v>392</v>
      </c>
      <c r="AG101" s="57">
        <v>21</v>
      </c>
      <c r="AH101" s="57">
        <v>76</v>
      </c>
      <c r="AI101" s="57">
        <v>108</v>
      </c>
      <c r="AJ101" s="57">
        <v>109</v>
      </c>
      <c r="AK101" s="57">
        <v>78</v>
      </c>
      <c r="AL101" s="91"/>
      <c r="AM101" s="58">
        <v>1</v>
      </c>
      <c r="AN101" s="59">
        <v>5.3571428571428568E-2</v>
      </c>
      <c r="AO101" s="59">
        <v>0.19387755102040816</v>
      </c>
      <c r="AP101" s="59">
        <v>0.27551020408163263</v>
      </c>
      <c r="AQ101" s="59">
        <v>0.27806122448979592</v>
      </c>
      <c r="AR101" s="59">
        <v>0.19897959183673469</v>
      </c>
    </row>
    <row r="102" spans="1:44" s="4" customFormat="1" ht="15.75" x14ac:dyDescent="0.25">
      <c r="A102" s="18">
        <v>108</v>
      </c>
      <c r="B102" s="6">
        <f t="shared" si="1"/>
        <v>2007</v>
      </c>
      <c r="C102" s="60">
        <v>39417</v>
      </c>
      <c r="D102" s="61">
        <v>106.28272251308893</v>
      </c>
      <c r="E102" s="15">
        <v>111.11111111111107</v>
      </c>
      <c r="F102" s="15">
        <v>156.86274509803908</v>
      </c>
      <c r="G102" s="15">
        <v>83.10810810810807</v>
      </c>
      <c r="H102" s="15">
        <v>168.75000000000011</v>
      </c>
      <c r="I102" s="15">
        <v>74.257425742574284</v>
      </c>
      <c r="J102" s="91"/>
      <c r="K102" s="62">
        <v>0.40484429065743965</v>
      </c>
      <c r="L102" s="63">
        <v>0</v>
      </c>
      <c r="M102" s="63">
        <v>1.4999999999999987</v>
      </c>
      <c r="N102" s="63">
        <v>0.30851063829787262</v>
      </c>
      <c r="O102" s="63">
        <v>0.45945945945945965</v>
      </c>
      <c r="P102" s="63">
        <v>8.6956521739130377E-2</v>
      </c>
      <c r="Q102" s="91"/>
      <c r="R102" s="56">
        <v>54</v>
      </c>
      <c r="S102" s="57">
        <v>3</v>
      </c>
      <c r="T102" s="57">
        <v>8</v>
      </c>
      <c r="U102" s="57">
        <v>22</v>
      </c>
      <c r="V102" s="57">
        <v>14</v>
      </c>
      <c r="W102" s="57">
        <v>7</v>
      </c>
      <c r="X102" s="91"/>
      <c r="Y102" s="58">
        <v>1</v>
      </c>
      <c r="Z102" s="59">
        <v>5.5555555555555552E-2</v>
      </c>
      <c r="AA102" s="59">
        <v>0.14814814814814814</v>
      </c>
      <c r="AB102" s="59">
        <v>0.40740740740740738</v>
      </c>
      <c r="AC102" s="59">
        <v>0.25925925925925924</v>
      </c>
      <c r="AD102" s="59">
        <v>0.12962962962962962</v>
      </c>
      <c r="AE102" s="91"/>
      <c r="AF102" s="56">
        <v>406</v>
      </c>
      <c r="AG102" s="57">
        <v>20</v>
      </c>
      <c r="AH102" s="57">
        <v>80</v>
      </c>
      <c r="AI102" s="57">
        <v>123</v>
      </c>
      <c r="AJ102" s="57">
        <v>108</v>
      </c>
      <c r="AK102" s="57">
        <v>75</v>
      </c>
      <c r="AL102" s="91"/>
      <c r="AM102" s="58">
        <v>1</v>
      </c>
      <c r="AN102" s="59">
        <v>4.9261083743842367E-2</v>
      </c>
      <c r="AO102" s="59">
        <v>0.19704433497536947</v>
      </c>
      <c r="AP102" s="59">
        <v>0.30295566502463056</v>
      </c>
      <c r="AQ102" s="59">
        <v>0.26600985221674878</v>
      </c>
      <c r="AR102" s="59">
        <v>0.18472906403940886</v>
      </c>
    </row>
    <row r="103" spans="1:44" s="4" customFormat="1" ht="15.75" x14ac:dyDescent="0.25">
      <c r="A103" s="19">
        <v>109</v>
      </c>
      <c r="B103" s="9">
        <f t="shared" si="1"/>
        <v>2008</v>
      </c>
      <c r="C103" s="53">
        <v>39448</v>
      </c>
      <c r="D103" s="61">
        <v>107.32984293193709</v>
      </c>
      <c r="E103" s="15">
        <v>111.11111111111107</v>
      </c>
      <c r="F103" s="15">
        <v>150.98039215686262</v>
      </c>
      <c r="G103" s="15">
        <v>81.756756756756715</v>
      </c>
      <c r="H103" s="15">
        <v>176.56250000000011</v>
      </c>
      <c r="I103" s="15">
        <v>78.217821782178234</v>
      </c>
      <c r="J103" s="91"/>
      <c r="K103" s="62">
        <v>0.41868512110726663</v>
      </c>
      <c r="L103" s="63">
        <v>0.17647058823529371</v>
      </c>
      <c r="M103" s="63">
        <v>0.97435897435897356</v>
      </c>
      <c r="N103" s="63">
        <v>0.27368421052631597</v>
      </c>
      <c r="O103" s="63">
        <v>0.5270270270270272</v>
      </c>
      <c r="P103" s="63">
        <v>0.23437499999999978</v>
      </c>
      <c r="Q103" s="91"/>
      <c r="R103" s="56">
        <v>27</v>
      </c>
      <c r="S103" s="57">
        <v>0</v>
      </c>
      <c r="T103" s="57">
        <v>6</v>
      </c>
      <c r="U103" s="57">
        <v>6</v>
      </c>
      <c r="V103" s="57">
        <v>9</v>
      </c>
      <c r="W103" s="57">
        <v>6</v>
      </c>
      <c r="X103" s="91"/>
      <c r="Y103" s="58">
        <v>1</v>
      </c>
      <c r="Z103" s="59">
        <v>0</v>
      </c>
      <c r="AA103" s="59">
        <v>0.22222222222222221</v>
      </c>
      <c r="AB103" s="59">
        <v>0.22222222222222221</v>
      </c>
      <c r="AC103" s="59">
        <v>0.33333333333333331</v>
      </c>
      <c r="AD103" s="59">
        <v>0.22222222222222221</v>
      </c>
      <c r="AE103" s="91"/>
      <c r="AF103" s="56">
        <v>410</v>
      </c>
      <c r="AG103" s="57">
        <v>20</v>
      </c>
      <c r="AH103" s="57">
        <v>77</v>
      </c>
      <c r="AI103" s="57">
        <v>121</v>
      </c>
      <c r="AJ103" s="57">
        <v>113</v>
      </c>
      <c r="AK103" s="57">
        <v>79</v>
      </c>
      <c r="AL103" s="91"/>
      <c r="AM103" s="58">
        <v>1</v>
      </c>
      <c r="AN103" s="59">
        <v>4.878048780487805E-2</v>
      </c>
      <c r="AO103" s="59">
        <v>0.18780487804878049</v>
      </c>
      <c r="AP103" s="59">
        <v>0.29512195121951218</v>
      </c>
      <c r="AQ103" s="59">
        <v>0.275609756097561</v>
      </c>
      <c r="AR103" s="59">
        <v>0.1926829268292683</v>
      </c>
    </row>
    <row r="104" spans="1:44" s="4" customFormat="1" ht="15.75" x14ac:dyDescent="0.25">
      <c r="A104" s="18">
        <v>110</v>
      </c>
      <c r="B104" s="6">
        <f t="shared" si="1"/>
        <v>2008</v>
      </c>
      <c r="C104" s="60">
        <v>39479</v>
      </c>
      <c r="D104" s="61">
        <v>105.49738219895281</v>
      </c>
      <c r="E104" s="15">
        <v>116.66666666666663</v>
      </c>
      <c r="F104" s="15">
        <v>150.98039215686262</v>
      </c>
      <c r="G104" s="15">
        <v>81.756756756756715</v>
      </c>
      <c r="H104" s="15">
        <v>167.18750000000011</v>
      </c>
      <c r="I104" s="15">
        <v>76.237623762376245</v>
      </c>
      <c r="J104" s="91"/>
      <c r="K104" s="62">
        <v>0.36148648648648685</v>
      </c>
      <c r="L104" s="63">
        <v>0.23529411764705843</v>
      </c>
      <c r="M104" s="63">
        <v>0.92499999999999938</v>
      </c>
      <c r="N104" s="63">
        <v>0.34444444444444455</v>
      </c>
      <c r="O104" s="63">
        <v>0.27380952380952417</v>
      </c>
      <c r="P104" s="63">
        <v>0.18461538461538418</v>
      </c>
      <c r="Q104" s="91"/>
      <c r="R104" s="56">
        <v>17</v>
      </c>
      <c r="S104" s="57">
        <v>1</v>
      </c>
      <c r="T104" s="57">
        <v>3</v>
      </c>
      <c r="U104" s="57">
        <v>4</v>
      </c>
      <c r="V104" s="57">
        <v>6</v>
      </c>
      <c r="W104" s="57">
        <v>3</v>
      </c>
      <c r="X104" s="91"/>
      <c r="Y104" s="58">
        <v>1</v>
      </c>
      <c r="Z104" s="59">
        <v>5.8823529411764705E-2</v>
      </c>
      <c r="AA104" s="59">
        <v>0.17647058823529413</v>
      </c>
      <c r="AB104" s="59">
        <v>0.23529411764705882</v>
      </c>
      <c r="AC104" s="59">
        <v>0.35294117647058826</v>
      </c>
      <c r="AD104" s="59">
        <v>0.17647058823529413</v>
      </c>
      <c r="AE104" s="91"/>
      <c r="AF104" s="56">
        <v>403</v>
      </c>
      <c r="AG104" s="57">
        <v>21</v>
      </c>
      <c r="AH104" s="57">
        <v>77</v>
      </c>
      <c r="AI104" s="57">
        <v>121</v>
      </c>
      <c r="AJ104" s="57">
        <v>107</v>
      </c>
      <c r="AK104" s="57">
        <v>77</v>
      </c>
      <c r="AL104" s="91"/>
      <c r="AM104" s="58">
        <v>1</v>
      </c>
      <c r="AN104" s="59">
        <v>5.2109181141439205E-2</v>
      </c>
      <c r="AO104" s="59">
        <v>0.19106699751861042</v>
      </c>
      <c r="AP104" s="59">
        <v>0.30024813895781638</v>
      </c>
      <c r="AQ104" s="59">
        <v>0.26550868486352358</v>
      </c>
      <c r="AR104" s="59">
        <v>0.19106699751861042</v>
      </c>
    </row>
    <row r="105" spans="1:44" s="4" customFormat="1" ht="15.75" x14ac:dyDescent="0.25">
      <c r="A105" s="19">
        <v>111</v>
      </c>
      <c r="B105" s="9">
        <f t="shared" si="1"/>
        <v>2008</v>
      </c>
      <c r="C105" s="53">
        <v>39508</v>
      </c>
      <c r="D105" s="61">
        <v>108.37696335078526</v>
      </c>
      <c r="E105" s="15">
        <v>111.11111111111107</v>
      </c>
      <c r="F105" s="15">
        <v>152.94117647058809</v>
      </c>
      <c r="G105" s="15">
        <v>85.810810810810779</v>
      </c>
      <c r="H105" s="15">
        <v>167.18750000000011</v>
      </c>
      <c r="I105" s="15">
        <v>81.188118811881182</v>
      </c>
      <c r="J105" s="91"/>
      <c r="K105" s="62">
        <v>0.36633663366336666</v>
      </c>
      <c r="L105" s="63">
        <v>0.33333333333333304</v>
      </c>
      <c r="M105" s="63">
        <v>0.90243902439024315</v>
      </c>
      <c r="N105" s="63">
        <v>0.35106382978723438</v>
      </c>
      <c r="O105" s="63">
        <v>0.21590909090909127</v>
      </c>
      <c r="P105" s="63">
        <v>0.26153846153846105</v>
      </c>
      <c r="Q105" s="91"/>
      <c r="R105" s="56">
        <v>35</v>
      </c>
      <c r="S105" s="57">
        <v>0</v>
      </c>
      <c r="T105" s="57">
        <v>4</v>
      </c>
      <c r="U105" s="57">
        <v>15</v>
      </c>
      <c r="V105" s="57">
        <v>8</v>
      </c>
      <c r="W105" s="57">
        <v>8</v>
      </c>
      <c r="X105" s="91"/>
      <c r="Y105" s="58">
        <v>1</v>
      </c>
      <c r="Z105" s="59">
        <v>0</v>
      </c>
      <c r="AA105" s="59">
        <v>0.11428571428571428</v>
      </c>
      <c r="AB105" s="59">
        <v>0.42857142857142855</v>
      </c>
      <c r="AC105" s="59">
        <v>0.22857142857142856</v>
      </c>
      <c r="AD105" s="59">
        <v>0.22857142857142856</v>
      </c>
      <c r="AE105" s="91"/>
      <c r="AF105" s="56">
        <v>414</v>
      </c>
      <c r="AG105" s="57">
        <v>20</v>
      </c>
      <c r="AH105" s="57">
        <v>78</v>
      </c>
      <c r="AI105" s="57">
        <v>127</v>
      </c>
      <c r="AJ105" s="57">
        <v>107</v>
      </c>
      <c r="AK105" s="57">
        <v>82</v>
      </c>
      <c r="AL105" s="91"/>
      <c r="AM105" s="58">
        <v>1</v>
      </c>
      <c r="AN105" s="59">
        <v>4.8309178743961352E-2</v>
      </c>
      <c r="AO105" s="59">
        <v>0.18840579710144928</v>
      </c>
      <c r="AP105" s="59">
        <v>0.30676328502415456</v>
      </c>
      <c r="AQ105" s="59">
        <v>0.25845410628019322</v>
      </c>
      <c r="AR105" s="59">
        <v>0.19806763285024154</v>
      </c>
    </row>
    <row r="106" spans="1:44" s="4" customFormat="1" ht="15.75" x14ac:dyDescent="0.25">
      <c r="A106" s="18">
        <v>112</v>
      </c>
      <c r="B106" s="6">
        <f t="shared" si="1"/>
        <v>2008</v>
      </c>
      <c r="C106" s="60">
        <v>39539</v>
      </c>
      <c r="D106" s="61">
        <v>112.04188481675384</v>
      </c>
      <c r="E106" s="15">
        <v>111.11111111111107</v>
      </c>
      <c r="F106" s="15">
        <v>143.13725490196066</v>
      </c>
      <c r="G106" s="15">
        <v>89.18918918918915</v>
      </c>
      <c r="H106" s="15">
        <v>185.93750000000014</v>
      </c>
      <c r="I106" s="15">
        <v>83.168316831683157</v>
      </c>
      <c r="J106" s="91"/>
      <c r="K106" s="62">
        <v>0.36741214057508009</v>
      </c>
      <c r="L106" s="63">
        <v>0.33333333333333304</v>
      </c>
      <c r="M106" s="63">
        <v>0.45999999999999952</v>
      </c>
      <c r="N106" s="63">
        <v>0.43478260869565255</v>
      </c>
      <c r="O106" s="63">
        <v>0.33707865168539342</v>
      </c>
      <c r="P106" s="63">
        <v>0.25373134328358149</v>
      </c>
      <c r="Q106" s="91"/>
      <c r="R106" s="56">
        <v>39</v>
      </c>
      <c r="S106" s="57">
        <v>1</v>
      </c>
      <c r="T106" s="57">
        <v>4</v>
      </c>
      <c r="U106" s="57">
        <v>9</v>
      </c>
      <c r="V106" s="57">
        <v>18</v>
      </c>
      <c r="W106" s="57">
        <v>7</v>
      </c>
      <c r="X106" s="91"/>
      <c r="Y106" s="58">
        <v>1</v>
      </c>
      <c r="Z106" s="59">
        <v>2.564102564102564E-2</v>
      </c>
      <c r="AA106" s="59">
        <v>0.10256410256410256</v>
      </c>
      <c r="AB106" s="59">
        <v>0.23076923076923078</v>
      </c>
      <c r="AC106" s="59">
        <v>0.46153846153846156</v>
      </c>
      <c r="AD106" s="59">
        <v>0.17948717948717949</v>
      </c>
      <c r="AE106" s="91"/>
      <c r="AF106" s="56">
        <v>428</v>
      </c>
      <c r="AG106" s="57">
        <v>20</v>
      </c>
      <c r="AH106" s="57">
        <v>73</v>
      </c>
      <c r="AI106" s="57">
        <v>132</v>
      </c>
      <c r="AJ106" s="57">
        <v>119</v>
      </c>
      <c r="AK106" s="57">
        <v>84</v>
      </c>
      <c r="AL106" s="91"/>
      <c r="AM106" s="58">
        <v>1</v>
      </c>
      <c r="AN106" s="59">
        <v>4.6728971962616821E-2</v>
      </c>
      <c r="AO106" s="59">
        <v>0.17056074766355139</v>
      </c>
      <c r="AP106" s="59">
        <v>0.30841121495327101</v>
      </c>
      <c r="AQ106" s="59">
        <v>0.2780373831775701</v>
      </c>
      <c r="AR106" s="59">
        <v>0.19626168224299065</v>
      </c>
    </row>
    <row r="107" spans="1:44" s="4" customFormat="1" ht="15.75" x14ac:dyDescent="0.25">
      <c r="A107" s="19">
        <v>113</v>
      </c>
      <c r="B107" s="9">
        <f t="shared" si="1"/>
        <v>2008</v>
      </c>
      <c r="C107" s="53">
        <v>39569</v>
      </c>
      <c r="D107" s="61">
        <v>114.65968586387426</v>
      </c>
      <c r="E107" s="15">
        <v>105.55555555555551</v>
      </c>
      <c r="F107" s="15">
        <v>150.98039215686262</v>
      </c>
      <c r="G107" s="15">
        <v>90.540540540540505</v>
      </c>
      <c r="H107" s="15">
        <v>190.62500000000014</v>
      </c>
      <c r="I107" s="15">
        <v>85.148514851485132</v>
      </c>
      <c r="J107" s="91"/>
      <c r="K107" s="62">
        <v>0.37304075235109746</v>
      </c>
      <c r="L107" s="63">
        <v>0.18749999999999956</v>
      </c>
      <c r="M107" s="63">
        <v>0.6041666666666663</v>
      </c>
      <c r="N107" s="63">
        <v>0.39583333333333393</v>
      </c>
      <c r="O107" s="63">
        <v>0.29787234042553212</v>
      </c>
      <c r="P107" s="63">
        <v>0.32307692307692237</v>
      </c>
      <c r="Q107" s="91"/>
      <c r="R107" s="56">
        <v>36</v>
      </c>
      <c r="S107" s="57">
        <v>0</v>
      </c>
      <c r="T107" s="57">
        <v>7</v>
      </c>
      <c r="U107" s="57">
        <v>11</v>
      </c>
      <c r="V107" s="57">
        <v>13</v>
      </c>
      <c r="W107" s="57">
        <v>5</v>
      </c>
      <c r="X107" s="91"/>
      <c r="Y107" s="58">
        <v>1</v>
      </c>
      <c r="Z107" s="59">
        <v>0</v>
      </c>
      <c r="AA107" s="59">
        <v>0.19444444444444445</v>
      </c>
      <c r="AB107" s="59">
        <v>0.30555555555555558</v>
      </c>
      <c r="AC107" s="59">
        <v>0.3611111111111111</v>
      </c>
      <c r="AD107" s="59">
        <v>0.1388888888888889</v>
      </c>
      <c r="AE107" s="91"/>
      <c r="AF107" s="56">
        <v>438</v>
      </c>
      <c r="AG107" s="57">
        <v>19</v>
      </c>
      <c r="AH107" s="57">
        <v>77</v>
      </c>
      <c r="AI107" s="57">
        <v>134</v>
      </c>
      <c r="AJ107" s="57">
        <v>122</v>
      </c>
      <c r="AK107" s="57">
        <v>86</v>
      </c>
      <c r="AL107" s="91"/>
      <c r="AM107" s="58">
        <v>1</v>
      </c>
      <c r="AN107" s="59">
        <v>4.3378995433789952E-2</v>
      </c>
      <c r="AO107" s="59">
        <v>0.17579908675799086</v>
      </c>
      <c r="AP107" s="59">
        <v>0.30593607305936071</v>
      </c>
      <c r="AQ107" s="59">
        <v>0.27853881278538811</v>
      </c>
      <c r="AR107" s="59">
        <v>0.19634703196347031</v>
      </c>
    </row>
    <row r="108" spans="1:44" s="4" customFormat="1" ht="15.75" x14ac:dyDescent="0.25">
      <c r="A108" s="18">
        <v>114</v>
      </c>
      <c r="B108" s="6">
        <f t="shared" si="1"/>
        <v>2008</v>
      </c>
      <c r="C108" s="60">
        <v>39600</v>
      </c>
      <c r="D108" s="61">
        <v>117.01570680628264</v>
      </c>
      <c r="E108" s="15">
        <v>122.22222222222219</v>
      </c>
      <c r="F108" s="15">
        <v>147.05882352941165</v>
      </c>
      <c r="G108" s="15">
        <v>94.594594594594554</v>
      </c>
      <c r="H108" s="15">
        <v>200.00000000000017</v>
      </c>
      <c r="I108" s="15">
        <v>81.188118811881168</v>
      </c>
      <c r="J108" s="91"/>
      <c r="K108" s="62">
        <v>0.35866261398176325</v>
      </c>
      <c r="L108" s="63">
        <v>0.46666666666666634</v>
      </c>
      <c r="M108" s="63">
        <v>0.38888888888888862</v>
      </c>
      <c r="N108" s="63">
        <v>0.47368421052631637</v>
      </c>
      <c r="O108" s="63">
        <v>0.29292929292929326</v>
      </c>
      <c r="P108" s="63">
        <v>0.24242424242424176</v>
      </c>
      <c r="Q108" s="91"/>
      <c r="R108" s="56">
        <v>43</v>
      </c>
      <c r="S108" s="57">
        <v>4</v>
      </c>
      <c r="T108" s="57">
        <v>4</v>
      </c>
      <c r="U108" s="57">
        <v>16</v>
      </c>
      <c r="V108" s="57">
        <v>15</v>
      </c>
      <c r="W108" s="57">
        <v>4</v>
      </c>
      <c r="X108" s="91"/>
      <c r="Y108" s="58">
        <v>1</v>
      </c>
      <c r="Z108" s="59">
        <v>9.3023255813953487E-2</v>
      </c>
      <c r="AA108" s="59">
        <v>9.3023255813953487E-2</v>
      </c>
      <c r="AB108" s="59">
        <v>0.37209302325581395</v>
      </c>
      <c r="AC108" s="59">
        <v>0.34883720930232559</v>
      </c>
      <c r="AD108" s="59">
        <v>9.3023255813953487E-2</v>
      </c>
      <c r="AE108" s="91"/>
      <c r="AF108" s="56">
        <v>447</v>
      </c>
      <c r="AG108" s="57">
        <v>22</v>
      </c>
      <c r="AH108" s="57">
        <v>75</v>
      </c>
      <c r="AI108" s="57">
        <v>140</v>
      </c>
      <c r="AJ108" s="57">
        <v>128</v>
      </c>
      <c r="AK108" s="57">
        <v>82</v>
      </c>
      <c r="AL108" s="91"/>
      <c r="AM108" s="58">
        <v>1</v>
      </c>
      <c r="AN108" s="59">
        <v>4.9217002237136466E-2</v>
      </c>
      <c r="AO108" s="59">
        <v>0.16778523489932887</v>
      </c>
      <c r="AP108" s="59">
        <v>0.31319910514541388</v>
      </c>
      <c r="AQ108" s="59">
        <v>0.28635346756152125</v>
      </c>
      <c r="AR108" s="59">
        <v>0.18344519015659955</v>
      </c>
    </row>
    <row r="109" spans="1:44" s="4" customFormat="1" ht="15.75" x14ac:dyDescent="0.25">
      <c r="A109" s="19">
        <v>115</v>
      </c>
      <c r="B109" s="9">
        <f t="shared" si="1"/>
        <v>2008</v>
      </c>
      <c r="C109" s="53">
        <v>39630</v>
      </c>
      <c r="D109" s="61">
        <v>115.18324607329835</v>
      </c>
      <c r="E109" s="15">
        <v>105.55555555555553</v>
      </c>
      <c r="F109" s="15">
        <v>147.05882352941165</v>
      </c>
      <c r="G109" s="15">
        <v>91.891891891891845</v>
      </c>
      <c r="H109" s="15">
        <v>206.25000000000017</v>
      </c>
      <c r="I109" s="15">
        <v>77.227722772277204</v>
      </c>
      <c r="J109" s="91"/>
      <c r="K109" s="62">
        <v>0.27167630057803516</v>
      </c>
      <c r="L109" s="63">
        <v>5.5555555555555358E-2</v>
      </c>
      <c r="M109" s="63">
        <v>0.3157894736842104</v>
      </c>
      <c r="N109" s="63">
        <v>0.32038834951456341</v>
      </c>
      <c r="O109" s="63">
        <v>0.37500000000000044</v>
      </c>
      <c r="P109" s="63">
        <v>8.3333333333332593E-2</v>
      </c>
      <c r="Q109" s="91"/>
      <c r="R109" s="56">
        <v>29</v>
      </c>
      <c r="S109" s="57">
        <v>0</v>
      </c>
      <c r="T109" s="57">
        <v>5</v>
      </c>
      <c r="U109" s="57">
        <v>9</v>
      </c>
      <c r="V109" s="57">
        <v>11</v>
      </c>
      <c r="W109" s="57">
        <v>4</v>
      </c>
      <c r="X109" s="91"/>
      <c r="Y109" s="58">
        <v>1</v>
      </c>
      <c r="Z109" s="59">
        <v>0</v>
      </c>
      <c r="AA109" s="59">
        <v>0.17241379310344829</v>
      </c>
      <c r="AB109" s="59">
        <v>0.31034482758620691</v>
      </c>
      <c r="AC109" s="59">
        <v>0.37931034482758619</v>
      </c>
      <c r="AD109" s="59">
        <v>0.13793103448275862</v>
      </c>
      <c r="AE109" s="91"/>
      <c r="AF109" s="56">
        <v>440</v>
      </c>
      <c r="AG109" s="57">
        <v>19</v>
      </c>
      <c r="AH109" s="57">
        <v>75</v>
      </c>
      <c r="AI109" s="57">
        <v>136</v>
      </c>
      <c r="AJ109" s="57">
        <v>132</v>
      </c>
      <c r="AK109" s="57">
        <v>78</v>
      </c>
      <c r="AL109" s="91"/>
      <c r="AM109" s="58">
        <v>1</v>
      </c>
      <c r="AN109" s="59">
        <v>4.3181818181818182E-2</v>
      </c>
      <c r="AO109" s="59">
        <v>0.17045454545454544</v>
      </c>
      <c r="AP109" s="59">
        <v>0.30909090909090908</v>
      </c>
      <c r="AQ109" s="59">
        <v>0.3</v>
      </c>
      <c r="AR109" s="59">
        <v>0.17727272727272728</v>
      </c>
    </row>
    <row r="110" spans="1:44" s="4" customFormat="1" ht="15.75" x14ac:dyDescent="0.25">
      <c r="A110" s="18">
        <v>116</v>
      </c>
      <c r="B110" s="6">
        <f t="shared" si="1"/>
        <v>2008</v>
      </c>
      <c r="C110" s="60">
        <v>39661</v>
      </c>
      <c r="D110" s="61">
        <v>116.23036649214652</v>
      </c>
      <c r="E110" s="15">
        <v>111.11111111111107</v>
      </c>
      <c r="F110" s="15">
        <v>143.13725490196069</v>
      </c>
      <c r="G110" s="15">
        <v>94.59459459459454</v>
      </c>
      <c r="H110" s="15">
        <v>214.06250000000017</v>
      </c>
      <c r="I110" s="15">
        <v>73.26732673267324</v>
      </c>
      <c r="J110" s="91"/>
      <c r="K110" s="62">
        <v>0.2577903682719549</v>
      </c>
      <c r="L110" s="63">
        <v>0.24999999999999978</v>
      </c>
      <c r="M110" s="63">
        <v>0.17741935483870952</v>
      </c>
      <c r="N110" s="63">
        <v>0.40000000000000013</v>
      </c>
      <c r="O110" s="63">
        <v>0.33009708737864085</v>
      </c>
      <c r="P110" s="63">
        <v>2.7777777777777013E-2</v>
      </c>
      <c r="Q110" s="91"/>
      <c r="R110" s="56">
        <v>36</v>
      </c>
      <c r="S110" s="57">
        <v>2</v>
      </c>
      <c r="T110" s="57">
        <v>6</v>
      </c>
      <c r="U110" s="57">
        <v>11</v>
      </c>
      <c r="V110" s="57">
        <v>15</v>
      </c>
      <c r="W110" s="57">
        <v>2</v>
      </c>
      <c r="X110" s="91"/>
      <c r="Y110" s="58">
        <v>1</v>
      </c>
      <c r="Z110" s="59">
        <v>5.5555555555555552E-2</v>
      </c>
      <c r="AA110" s="59">
        <v>0.16666666666666666</v>
      </c>
      <c r="AB110" s="59">
        <v>0.30555555555555558</v>
      </c>
      <c r="AC110" s="59">
        <v>0.41666666666666669</v>
      </c>
      <c r="AD110" s="59">
        <v>5.5555555555555552E-2</v>
      </c>
      <c r="AE110" s="91"/>
      <c r="AF110" s="56">
        <v>444</v>
      </c>
      <c r="AG110" s="57">
        <v>20</v>
      </c>
      <c r="AH110" s="57">
        <v>73</v>
      </c>
      <c r="AI110" s="57">
        <v>140</v>
      </c>
      <c r="AJ110" s="57">
        <v>137</v>
      </c>
      <c r="AK110" s="57">
        <v>74</v>
      </c>
      <c r="AL110" s="91"/>
      <c r="AM110" s="58">
        <v>1</v>
      </c>
      <c r="AN110" s="59">
        <v>4.5045045045045043E-2</v>
      </c>
      <c r="AO110" s="59">
        <v>0.16441441441441443</v>
      </c>
      <c r="AP110" s="59">
        <v>0.31531531531531531</v>
      </c>
      <c r="AQ110" s="59">
        <v>0.30855855855855857</v>
      </c>
      <c r="AR110" s="59">
        <v>0.16666666666666666</v>
      </c>
    </row>
    <row r="111" spans="1:44" s="4" customFormat="1" ht="15.75" x14ac:dyDescent="0.25">
      <c r="A111" s="19">
        <v>117</v>
      </c>
      <c r="B111" s="9">
        <f t="shared" si="1"/>
        <v>2008</v>
      </c>
      <c r="C111" s="53">
        <v>39692</v>
      </c>
      <c r="D111" s="61">
        <v>120.15706806282714</v>
      </c>
      <c r="E111" s="15">
        <v>105.55555555555551</v>
      </c>
      <c r="F111" s="15">
        <v>141.17647058823519</v>
      </c>
      <c r="G111" s="15">
        <v>97.972972972972926</v>
      </c>
      <c r="H111" s="15">
        <v>221.8750000000002</v>
      </c>
      <c r="I111" s="15">
        <v>80.198019801980166</v>
      </c>
      <c r="J111" s="91"/>
      <c r="K111" s="62">
        <v>0.2714681440443214</v>
      </c>
      <c r="L111" s="63">
        <v>0.26666666666666639</v>
      </c>
      <c r="M111" s="63">
        <v>0.10769230769230753</v>
      </c>
      <c r="N111" s="63">
        <v>0.39423076923076938</v>
      </c>
      <c r="O111" s="63">
        <v>0.3786407766990294</v>
      </c>
      <c r="P111" s="63">
        <v>9.459459459459385E-2</v>
      </c>
      <c r="Q111" s="91"/>
      <c r="R111" s="56">
        <v>54</v>
      </c>
      <c r="S111" s="57">
        <v>1</v>
      </c>
      <c r="T111" s="57">
        <v>7</v>
      </c>
      <c r="U111" s="57">
        <v>16</v>
      </c>
      <c r="V111" s="57">
        <v>13</v>
      </c>
      <c r="W111" s="57">
        <v>17</v>
      </c>
      <c r="X111" s="91"/>
      <c r="Y111" s="58">
        <v>1</v>
      </c>
      <c r="Z111" s="59">
        <v>1.8518518518518517E-2</v>
      </c>
      <c r="AA111" s="59">
        <v>0.12962962962962962</v>
      </c>
      <c r="AB111" s="59">
        <v>0.29629629629629628</v>
      </c>
      <c r="AC111" s="59">
        <v>0.24074074074074073</v>
      </c>
      <c r="AD111" s="59">
        <v>0.31481481481481483</v>
      </c>
      <c r="AE111" s="91"/>
      <c r="AF111" s="56">
        <v>459</v>
      </c>
      <c r="AG111" s="57">
        <v>19</v>
      </c>
      <c r="AH111" s="57">
        <v>72</v>
      </c>
      <c r="AI111" s="57">
        <v>145</v>
      </c>
      <c r="AJ111" s="57">
        <v>142</v>
      </c>
      <c r="AK111" s="57">
        <v>81</v>
      </c>
      <c r="AL111" s="91"/>
      <c r="AM111" s="58">
        <v>1</v>
      </c>
      <c r="AN111" s="59">
        <v>4.1394335511982572E-2</v>
      </c>
      <c r="AO111" s="59">
        <v>0.15686274509803921</v>
      </c>
      <c r="AP111" s="59">
        <v>0.31590413943355122</v>
      </c>
      <c r="AQ111" s="59">
        <v>0.30936819172113289</v>
      </c>
      <c r="AR111" s="59">
        <v>0.17647058823529413</v>
      </c>
    </row>
    <row r="112" spans="1:44" s="4" customFormat="1" ht="15.75" x14ac:dyDescent="0.25">
      <c r="A112" s="18">
        <v>118</v>
      </c>
      <c r="B112" s="6">
        <f t="shared" si="1"/>
        <v>2008</v>
      </c>
      <c r="C112" s="60">
        <v>39722</v>
      </c>
      <c r="D112" s="61">
        <v>118.84816753926692</v>
      </c>
      <c r="E112" s="15">
        <v>77.777777777777743</v>
      </c>
      <c r="F112" s="15">
        <v>137.25490196078422</v>
      </c>
      <c r="G112" s="15">
        <v>97.297297297297249</v>
      </c>
      <c r="H112" s="15">
        <v>231.2500000000002</v>
      </c>
      <c r="I112" s="15">
        <v>77.22772277227719</v>
      </c>
      <c r="J112" s="91"/>
      <c r="K112" s="62">
        <v>0.18537859007832913</v>
      </c>
      <c r="L112" s="63">
        <v>-0.33333333333333337</v>
      </c>
      <c r="M112" s="63">
        <v>0</v>
      </c>
      <c r="N112" s="63">
        <v>0.29729729729729737</v>
      </c>
      <c r="O112" s="63">
        <v>0.42307692307692335</v>
      </c>
      <c r="P112" s="63">
        <v>1.2987012987012214E-2</v>
      </c>
      <c r="Q112" s="91"/>
      <c r="R112" s="56">
        <v>38</v>
      </c>
      <c r="S112" s="57">
        <v>1</v>
      </c>
      <c r="T112" s="57">
        <v>5</v>
      </c>
      <c r="U112" s="57">
        <v>11</v>
      </c>
      <c r="V112" s="57">
        <v>15</v>
      </c>
      <c r="W112" s="57">
        <v>6</v>
      </c>
      <c r="X112" s="91"/>
      <c r="Y112" s="58">
        <v>1</v>
      </c>
      <c r="Z112" s="59">
        <v>2.6315789473684209E-2</v>
      </c>
      <c r="AA112" s="59">
        <v>0.13157894736842105</v>
      </c>
      <c r="AB112" s="59">
        <v>0.28947368421052633</v>
      </c>
      <c r="AC112" s="59">
        <v>0.39473684210526316</v>
      </c>
      <c r="AD112" s="59">
        <v>0.15789473684210525</v>
      </c>
      <c r="AE112" s="91"/>
      <c r="AF112" s="56">
        <v>454</v>
      </c>
      <c r="AG112" s="57">
        <v>14</v>
      </c>
      <c r="AH112" s="57">
        <v>70</v>
      </c>
      <c r="AI112" s="57">
        <v>144</v>
      </c>
      <c r="AJ112" s="57">
        <v>148</v>
      </c>
      <c r="AK112" s="57">
        <v>78</v>
      </c>
      <c r="AL112" s="91"/>
      <c r="AM112" s="58">
        <v>1</v>
      </c>
      <c r="AN112" s="59">
        <v>3.0837004405286344E-2</v>
      </c>
      <c r="AO112" s="59">
        <v>0.15418502202643172</v>
      </c>
      <c r="AP112" s="59">
        <v>0.31718061674008813</v>
      </c>
      <c r="AQ112" s="59">
        <v>0.32599118942731276</v>
      </c>
      <c r="AR112" s="59">
        <v>0.17180616740088106</v>
      </c>
    </row>
    <row r="113" spans="1:44" s="4" customFormat="1" ht="15.75" x14ac:dyDescent="0.25">
      <c r="A113" s="19">
        <v>119</v>
      </c>
      <c r="B113" s="9">
        <f t="shared" si="1"/>
        <v>2008</v>
      </c>
      <c r="C113" s="53">
        <v>39753</v>
      </c>
      <c r="D113" s="61">
        <v>116.49214659685855</v>
      </c>
      <c r="E113" s="15">
        <v>83.3333333333333</v>
      </c>
      <c r="F113" s="15">
        <v>119.60784313725483</v>
      </c>
      <c r="G113" s="15">
        <v>94.59459459459454</v>
      </c>
      <c r="H113" s="15">
        <v>235.93750000000017</v>
      </c>
      <c r="I113" s="15">
        <v>77.22772277227719</v>
      </c>
      <c r="J113" s="91"/>
      <c r="K113" s="62">
        <v>0.13520408163265296</v>
      </c>
      <c r="L113" s="63">
        <v>-0.28571428571428581</v>
      </c>
      <c r="M113" s="63">
        <v>-0.19736842105263153</v>
      </c>
      <c r="N113" s="63">
        <v>0.29629629629629606</v>
      </c>
      <c r="O113" s="63">
        <v>0.38532110091743133</v>
      </c>
      <c r="P113" s="63">
        <v>0</v>
      </c>
      <c r="Q113" s="91"/>
      <c r="R113" s="56">
        <v>37</v>
      </c>
      <c r="S113" s="57">
        <v>2</v>
      </c>
      <c r="T113" s="57">
        <v>2</v>
      </c>
      <c r="U113" s="57">
        <v>10</v>
      </c>
      <c r="V113" s="57">
        <v>14</v>
      </c>
      <c r="W113" s="57">
        <v>9</v>
      </c>
      <c r="X113" s="91"/>
      <c r="Y113" s="58">
        <v>1</v>
      </c>
      <c r="Z113" s="59">
        <v>5.4054054054054057E-2</v>
      </c>
      <c r="AA113" s="59">
        <v>5.4054054054054057E-2</v>
      </c>
      <c r="AB113" s="59">
        <v>0.27027027027027029</v>
      </c>
      <c r="AC113" s="59">
        <v>0.3783783783783784</v>
      </c>
      <c r="AD113" s="59">
        <v>0.24324324324324326</v>
      </c>
      <c r="AE113" s="91"/>
      <c r="AF113" s="56">
        <v>445</v>
      </c>
      <c r="AG113" s="57">
        <v>15</v>
      </c>
      <c r="AH113" s="57">
        <v>61</v>
      </c>
      <c r="AI113" s="57">
        <v>140</v>
      </c>
      <c r="AJ113" s="57">
        <v>151</v>
      </c>
      <c r="AK113" s="57">
        <v>78</v>
      </c>
      <c r="AL113" s="91"/>
      <c r="AM113" s="58">
        <v>1</v>
      </c>
      <c r="AN113" s="59">
        <v>3.3707865168539325E-2</v>
      </c>
      <c r="AO113" s="59">
        <v>0.13707865168539327</v>
      </c>
      <c r="AP113" s="59">
        <v>0.3146067415730337</v>
      </c>
      <c r="AQ113" s="59">
        <v>0.33932584269662919</v>
      </c>
      <c r="AR113" s="59">
        <v>0.1752808988764045</v>
      </c>
    </row>
    <row r="114" spans="1:44" s="4" customFormat="1" ht="15.75" x14ac:dyDescent="0.25">
      <c r="A114" s="18">
        <v>120</v>
      </c>
      <c r="B114" s="6">
        <f t="shared" si="1"/>
        <v>2008</v>
      </c>
      <c r="C114" s="60">
        <v>39783</v>
      </c>
      <c r="D114" s="61">
        <v>115.18324607329833</v>
      </c>
      <c r="E114" s="15">
        <v>66.666666666666643</v>
      </c>
      <c r="F114" s="15">
        <v>123.52941176470581</v>
      </c>
      <c r="G114" s="15">
        <v>89.189189189189136</v>
      </c>
      <c r="H114" s="15">
        <v>239.0625000000002</v>
      </c>
      <c r="I114" s="15">
        <v>79.207920792079165</v>
      </c>
      <c r="J114" s="91"/>
      <c r="K114" s="62">
        <v>8.3743842364532028E-2</v>
      </c>
      <c r="L114" s="63">
        <v>-0.4</v>
      </c>
      <c r="M114" s="63">
        <v>-0.2124999999999998</v>
      </c>
      <c r="N114" s="63">
        <v>7.3170731707316916E-2</v>
      </c>
      <c r="O114" s="63">
        <v>0.41666666666666696</v>
      </c>
      <c r="P114" s="63">
        <v>6.6666666666665764E-2</v>
      </c>
      <c r="Q114" s="91"/>
      <c r="R114" s="56">
        <v>49</v>
      </c>
      <c r="S114" s="57">
        <v>0</v>
      </c>
      <c r="T114" s="57">
        <v>10</v>
      </c>
      <c r="U114" s="57">
        <v>14</v>
      </c>
      <c r="V114" s="57">
        <v>16</v>
      </c>
      <c r="W114" s="57">
        <v>9</v>
      </c>
      <c r="X114" s="91"/>
      <c r="Y114" s="58">
        <v>1</v>
      </c>
      <c r="Z114" s="59">
        <v>0</v>
      </c>
      <c r="AA114" s="59">
        <v>0.20408163265306123</v>
      </c>
      <c r="AB114" s="59">
        <v>0.2857142857142857</v>
      </c>
      <c r="AC114" s="59">
        <v>0.32653061224489793</v>
      </c>
      <c r="AD114" s="59">
        <v>0.18367346938775511</v>
      </c>
      <c r="AE114" s="91"/>
      <c r="AF114" s="56">
        <v>440</v>
      </c>
      <c r="AG114" s="57">
        <v>12</v>
      </c>
      <c r="AH114" s="57">
        <v>63</v>
      </c>
      <c r="AI114" s="57">
        <v>132</v>
      </c>
      <c r="AJ114" s="57">
        <v>153</v>
      </c>
      <c r="AK114" s="57">
        <v>80</v>
      </c>
      <c r="AL114" s="91"/>
      <c r="AM114" s="58">
        <v>1</v>
      </c>
      <c r="AN114" s="59">
        <v>2.7272727272727271E-2</v>
      </c>
      <c r="AO114" s="59">
        <v>0.14318181818181819</v>
      </c>
      <c r="AP114" s="59">
        <v>0.3</v>
      </c>
      <c r="AQ114" s="59">
        <v>0.34772727272727272</v>
      </c>
      <c r="AR114" s="59">
        <v>0.18181818181818182</v>
      </c>
    </row>
    <row r="115" spans="1:44" s="4" customFormat="1" ht="15.75" x14ac:dyDescent="0.25">
      <c r="A115" s="19">
        <v>121</v>
      </c>
      <c r="B115" s="9">
        <f t="shared" si="1"/>
        <v>2009</v>
      </c>
      <c r="C115" s="53">
        <v>39814</v>
      </c>
      <c r="D115" s="61">
        <v>119.89528795811509</v>
      </c>
      <c r="E115" s="15">
        <v>66.666666666666643</v>
      </c>
      <c r="F115" s="15">
        <v>127.45098039215681</v>
      </c>
      <c r="G115" s="15">
        <v>91.891891891891831</v>
      </c>
      <c r="H115" s="15">
        <v>264.06250000000023</v>
      </c>
      <c r="I115" s="15">
        <v>75.247524752475201</v>
      </c>
      <c r="J115" s="91"/>
      <c r="K115" s="62">
        <v>0.1170731707317072</v>
      </c>
      <c r="L115" s="63">
        <v>-0.4</v>
      </c>
      <c r="M115" s="63">
        <v>-0.15584415584415556</v>
      </c>
      <c r="N115" s="63">
        <v>0.12396694214876014</v>
      </c>
      <c r="O115" s="63">
        <v>0.49557522123893838</v>
      </c>
      <c r="P115" s="63">
        <v>-3.7974683544304555E-2</v>
      </c>
      <c r="Q115" s="91"/>
      <c r="R115" s="56">
        <v>45</v>
      </c>
      <c r="S115" s="57">
        <v>0</v>
      </c>
      <c r="T115" s="57">
        <v>8</v>
      </c>
      <c r="U115" s="57">
        <v>10</v>
      </c>
      <c r="V115" s="57">
        <v>25</v>
      </c>
      <c r="W115" s="57">
        <v>2</v>
      </c>
      <c r="X115" s="91"/>
      <c r="Y115" s="58">
        <v>1</v>
      </c>
      <c r="Z115" s="59">
        <v>0</v>
      </c>
      <c r="AA115" s="59">
        <v>0.17777777777777778</v>
      </c>
      <c r="AB115" s="59">
        <v>0.22222222222222221</v>
      </c>
      <c r="AC115" s="59">
        <v>0.55555555555555558</v>
      </c>
      <c r="AD115" s="59">
        <v>4.4444444444444446E-2</v>
      </c>
      <c r="AE115" s="91"/>
      <c r="AF115" s="56">
        <v>458</v>
      </c>
      <c r="AG115" s="57">
        <v>12</v>
      </c>
      <c r="AH115" s="57">
        <v>65</v>
      </c>
      <c r="AI115" s="57">
        <v>136</v>
      </c>
      <c r="AJ115" s="57">
        <v>169</v>
      </c>
      <c r="AK115" s="57">
        <v>76</v>
      </c>
      <c r="AL115" s="91"/>
      <c r="AM115" s="58">
        <v>1</v>
      </c>
      <c r="AN115" s="59">
        <v>2.6200873362445413E-2</v>
      </c>
      <c r="AO115" s="59">
        <v>0.14192139737991266</v>
      </c>
      <c r="AP115" s="59">
        <v>0.29694323144104806</v>
      </c>
      <c r="AQ115" s="59">
        <v>0.36899563318777295</v>
      </c>
      <c r="AR115" s="59">
        <v>0.16593886462882096</v>
      </c>
    </row>
    <row r="116" spans="1:44" s="4" customFormat="1" ht="15.75" x14ac:dyDescent="0.25">
      <c r="A116" s="18">
        <v>122</v>
      </c>
      <c r="B116" s="6">
        <f t="shared" si="1"/>
        <v>2009</v>
      </c>
      <c r="C116" s="60">
        <v>39845</v>
      </c>
      <c r="D116" s="61">
        <v>121.98952879581142</v>
      </c>
      <c r="E116" s="15">
        <v>72.222222222222186</v>
      </c>
      <c r="F116" s="15">
        <v>131.37254901960776</v>
      </c>
      <c r="G116" s="15">
        <v>94.594594594594525</v>
      </c>
      <c r="H116" s="15">
        <v>262.50000000000023</v>
      </c>
      <c r="I116" s="15">
        <v>77.22772277227719</v>
      </c>
      <c r="J116" s="91"/>
      <c r="K116" s="62">
        <v>0.15632754342431743</v>
      </c>
      <c r="L116" s="63">
        <v>-0.38095238095238104</v>
      </c>
      <c r="M116" s="63">
        <v>-0.12987012987012969</v>
      </c>
      <c r="N116" s="63">
        <v>0.15702479338842945</v>
      </c>
      <c r="O116" s="63">
        <v>0.57009345794392563</v>
      </c>
      <c r="P116" s="63">
        <v>1.2987012987012436E-2</v>
      </c>
      <c r="Q116" s="91"/>
      <c r="R116" s="56">
        <v>25</v>
      </c>
      <c r="S116" s="57">
        <v>2</v>
      </c>
      <c r="T116" s="57">
        <v>5</v>
      </c>
      <c r="U116" s="57">
        <v>8</v>
      </c>
      <c r="V116" s="57">
        <v>5</v>
      </c>
      <c r="W116" s="57">
        <v>5</v>
      </c>
      <c r="X116" s="91"/>
      <c r="Y116" s="58">
        <v>1</v>
      </c>
      <c r="Z116" s="59">
        <v>0.08</v>
      </c>
      <c r="AA116" s="59">
        <v>0.2</v>
      </c>
      <c r="AB116" s="59">
        <v>0.32</v>
      </c>
      <c r="AC116" s="59">
        <v>0.2</v>
      </c>
      <c r="AD116" s="59">
        <v>0.2</v>
      </c>
      <c r="AE116" s="91"/>
      <c r="AF116" s="56">
        <v>466</v>
      </c>
      <c r="AG116" s="57">
        <v>13</v>
      </c>
      <c r="AH116" s="57">
        <v>67</v>
      </c>
      <c r="AI116" s="57">
        <v>140</v>
      </c>
      <c r="AJ116" s="57">
        <v>168</v>
      </c>
      <c r="AK116" s="57">
        <v>78</v>
      </c>
      <c r="AL116" s="91"/>
      <c r="AM116" s="58">
        <v>1</v>
      </c>
      <c r="AN116" s="59">
        <v>2.7896995708154508E-2</v>
      </c>
      <c r="AO116" s="59">
        <v>0.14377682403433475</v>
      </c>
      <c r="AP116" s="59">
        <v>0.30042918454935624</v>
      </c>
      <c r="AQ116" s="59">
        <v>0.36051502145922748</v>
      </c>
      <c r="AR116" s="59">
        <v>0.16738197424892703</v>
      </c>
    </row>
    <row r="117" spans="1:44" s="4" customFormat="1" ht="15.75" x14ac:dyDescent="0.25">
      <c r="A117" s="19">
        <v>123</v>
      </c>
      <c r="B117" s="9">
        <f t="shared" si="1"/>
        <v>2009</v>
      </c>
      <c r="C117" s="53">
        <v>39873</v>
      </c>
      <c r="D117" s="61">
        <v>121.72774869109938</v>
      </c>
      <c r="E117" s="15">
        <v>83.333333333333286</v>
      </c>
      <c r="F117" s="15">
        <v>133.33333333333326</v>
      </c>
      <c r="G117" s="15">
        <v>91.891891891891831</v>
      </c>
      <c r="H117" s="15">
        <v>262.50000000000023</v>
      </c>
      <c r="I117" s="15">
        <v>77.22772277227719</v>
      </c>
      <c r="J117" s="91"/>
      <c r="K117" s="62">
        <v>0.12318840579710133</v>
      </c>
      <c r="L117" s="63">
        <v>-0.25000000000000011</v>
      </c>
      <c r="M117" s="63">
        <v>-0.12820512820512786</v>
      </c>
      <c r="N117" s="63">
        <v>7.0866141732283117E-2</v>
      </c>
      <c r="O117" s="63">
        <v>0.57009345794392563</v>
      </c>
      <c r="P117" s="63">
        <v>-4.8780487804878425E-2</v>
      </c>
      <c r="Q117" s="91"/>
      <c r="R117" s="56">
        <v>34</v>
      </c>
      <c r="S117" s="57">
        <v>2</v>
      </c>
      <c r="T117" s="57">
        <v>5</v>
      </c>
      <c r="U117" s="57">
        <v>11</v>
      </c>
      <c r="V117" s="57">
        <v>8</v>
      </c>
      <c r="W117" s="57">
        <v>8</v>
      </c>
      <c r="X117" s="91"/>
      <c r="Y117" s="58">
        <v>1</v>
      </c>
      <c r="Z117" s="59">
        <v>5.8823529411764705E-2</v>
      </c>
      <c r="AA117" s="59">
        <v>0.14705882352941177</v>
      </c>
      <c r="AB117" s="59">
        <v>0.3235294117647059</v>
      </c>
      <c r="AC117" s="59">
        <v>0.23529411764705882</v>
      </c>
      <c r="AD117" s="59">
        <v>0.23529411764705882</v>
      </c>
      <c r="AE117" s="91"/>
      <c r="AF117" s="56">
        <v>465</v>
      </c>
      <c r="AG117" s="57">
        <v>15</v>
      </c>
      <c r="AH117" s="57">
        <v>68</v>
      </c>
      <c r="AI117" s="57">
        <v>136</v>
      </c>
      <c r="AJ117" s="57">
        <v>168</v>
      </c>
      <c r="AK117" s="57">
        <v>78</v>
      </c>
      <c r="AL117" s="91"/>
      <c r="AM117" s="58">
        <v>1</v>
      </c>
      <c r="AN117" s="59">
        <v>3.2258064516129031E-2</v>
      </c>
      <c r="AO117" s="59">
        <v>0.14623655913978495</v>
      </c>
      <c r="AP117" s="59">
        <v>0.2924731182795699</v>
      </c>
      <c r="AQ117" s="59">
        <v>0.36129032258064514</v>
      </c>
      <c r="AR117" s="59">
        <v>0.16774193548387098</v>
      </c>
    </row>
    <row r="118" spans="1:44" s="4" customFormat="1" ht="15.75" x14ac:dyDescent="0.25">
      <c r="A118" s="18">
        <v>124</v>
      </c>
      <c r="B118" s="6">
        <f t="shared" si="1"/>
        <v>2009</v>
      </c>
      <c r="C118" s="60">
        <v>39904</v>
      </c>
      <c r="D118" s="61">
        <v>119.371727748691</v>
      </c>
      <c r="E118" s="15">
        <v>88.888888888888843</v>
      </c>
      <c r="F118" s="15">
        <v>129.41176470588229</v>
      </c>
      <c r="G118" s="15">
        <v>93.243243243243171</v>
      </c>
      <c r="H118" s="15">
        <v>251.56250000000023</v>
      </c>
      <c r="I118" s="15">
        <v>74.257425742574227</v>
      </c>
      <c r="J118" s="91"/>
      <c r="K118" s="62">
        <v>6.5420560747663448E-2</v>
      </c>
      <c r="L118" s="63">
        <v>-0.20000000000000018</v>
      </c>
      <c r="M118" s="63">
        <v>-9.5890410958903716E-2</v>
      </c>
      <c r="N118" s="63">
        <v>4.5454545454545192E-2</v>
      </c>
      <c r="O118" s="63">
        <v>0.35294117647058831</v>
      </c>
      <c r="P118" s="63">
        <v>-0.10714285714285743</v>
      </c>
      <c r="Q118" s="91"/>
      <c r="R118" s="56">
        <v>30</v>
      </c>
      <c r="S118" s="57">
        <v>2</v>
      </c>
      <c r="T118" s="57">
        <v>2</v>
      </c>
      <c r="U118" s="57">
        <v>11</v>
      </c>
      <c r="V118" s="57">
        <v>11</v>
      </c>
      <c r="W118" s="57">
        <v>4</v>
      </c>
      <c r="X118" s="91"/>
      <c r="Y118" s="58">
        <v>1</v>
      </c>
      <c r="Z118" s="59">
        <v>6.6666666666666666E-2</v>
      </c>
      <c r="AA118" s="59">
        <v>6.6666666666666666E-2</v>
      </c>
      <c r="AB118" s="59">
        <v>0.36666666666666664</v>
      </c>
      <c r="AC118" s="59">
        <v>0.36666666666666664</v>
      </c>
      <c r="AD118" s="59">
        <v>0.13333333333333333</v>
      </c>
      <c r="AE118" s="91"/>
      <c r="AF118" s="56">
        <v>456</v>
      </c>
      <c r="AG118" s="57">
        <v>16</v>
      </c>
      <c r="AH118" s="57">
        <v>66</v>
      </c>
      <c r="AI118" s="57">
        <v>138</v>
      </c>
      <c r="AJ118" s="57">
        <v>161</v>
      </c>
      <c r="AK118" s="57">
        <v>75</v>
      </c>
      <c r="AL118" s="91"/>
      <c r="AM118" s="58">
        <v>1</v>
      </c>
      <c r="AN118" s="59">
        <v>3.5087719298245612E-2</v>
      </c>
      <c r="AO118" s="59">
        <v>0.14473684210526316</v>
      </c>
      <c r="AP118" s="59">
        <v>0.30263157894736842</v>
      </c>
      <c r="AQ118" s="59">
        <v>0.35307017543859648</v>
      </c>
      <c r="AR118" s="59">
        <v>0.16447368421052633</v>
      </c>
    </row>
    <row r="119" spans="1:44" s="4" customFormat="1" ht="15.75" x14ac:dyDescent="0.25">
      <c r="A119" s="19">
        <v>125</v>
      </c>
      <c r="B119" s="9">
        <f t="shared" si="1"/>
        <v>2009</v>
      </c>
      <c r="C119" s="53">
        <v>39934</v>
      </c>
      <c r="D119" s="61">
        <v>117.53926701570671</v>
      </c>
      <c r="E119" s="15">
        <v>99.999999999999943</v>
      </c>
      <c r="F119" s="15">
        <v>121.56862745098034</v>
      </c>
      <c r="G119" s="15">
        <v>93.243243243243171</v>
      </c>
      <c r="H119" s="15">
        <v>248.43750000000023</v>
      </c>
      <c r="I119" s="15">
        <v>71.287128712871251</v>
      </c>
      <c r="J119" s="91"/>
      <c r="K119" s="62">
        <v>2.5114155251141579E-2</v>
      </c>
      <c r="L119" s="63">
        <v>-5.2631578947368585E-2</v>
      </c>
      <c r="M119" s="63">
        <v>-0.19480519480519443</v>
      </c>
      <c r="N119" s="63">
        <v>2.9850746268656358E-2</v>
      </c>
      <c r="O119" s="63">
        <v>0.30327868852459039</v>
      </c>
      <c r="P119" s="63">
        <v>-0.16279069767441889</v>
      </c>
      <c r="Q119" s="91"/>
      <c r="R119" s="56">
        <v>29</v>
      </c>
      <c r="S119" s="57">
        <v>2</v>
      </c>
      <c r="T119" s="57">
        <v>3</v>
      </c>
      <c r="U119" s="57">
        <v>11</v>
      </c>
      <c r="V119" s="57">
        <v>11</v>
      </c>
      <c r="W119" s="57">
        <v>2</v>
      </c>
      <c r="X119" s="91"/>
      <c r="Y119" s="58">
        <v>1</v>
      </c>
      <c r="Z119" s="59">
        <v>6.8965517241379309E-2</v>
      </c>
      <c r="AA119" s="59">
        <v>0.10344827586206896</v>
      </c>
      <c r="AB119" s="59">
        <v>0.37931034482758619</v>
      </c>
      <c r="AC119" s="59">
        <v>0.37931034482758619</v>
      </c>
      <c r="AD119" s="59">
        <v>6.8965517241379309E-2</v>
      </c>
      <c r="AE119" s="91"/>
      <c r="AF119" s="56">
        <v>449</v>
      </c>
      <c r="AG119" s="57">
        <v>18</v>
      </c>
      <c r="AH119" s="57">
        <v>62</v>
      </c>
      <c r="AI119" s="57">
        <v>138</v>
      </c>
      <c r="AJ119" s="57">
        <v>159</v>
      </c>
      <c r="AK119" s="57">
        <v>72</v>
      </c>
      <c r="AL119" s="91"/>
      <c r="AM119" s="58">
        <v>1</v>
      </c>
      <c r="AN119" s="59">
        <v>4.0089086859688199E-2</v>
      </c>
      <c r="AO119" s="59">
        <v>0.13808463251670378</v>
      </c>
      <c r="AP119" s="59">
        <v>0.30734966592427615</v>
      </c>
      <c r="AQ119" s="59">
        <v>0.35412026726057905</v>
      </c>
      <c r="AR119" s="59">
        <v>0.16035634743875279</v>
      </c>
    </row>
    <row r="120" spans="1:44" s="4" customFormat="1" ht="15.75" x14ac:dyDescent="0.25">
      <c r="A120" s="18">
        <v>126</v>
      </c>
      <c r="B120" s="6">
        <f t="shared" si="1"/>
        <v>2009</v>
      </c>
      <c r="C120" s="60">
        <v>39965</v>
      </c>
      <c r="D120" s="61">
        <v>114.13612565445017</v>
      </c>
      <c r="E120" s="15">
        <v>77.777777777777729</v>
      </c>
      <c r="F120" s="15">
        <v>119.60784313725486</v>
      </c>
      <c r="G120" s="15">
        <v>87.162162162162105</v>
      </c>
      <c r="H120" s="15">
        <v>250.00000000000023</v>
      </c>
      <c r="I120" s="15">
        <v>71.287128712871251</v>
      </c>
      <c r="J120" s="91"/>
      <c r="K120" s="62">
        <v>-2.4608501118568271E-2</v>
      </c>
      <c r="L120" s="63">
        <v>-0.36363636363636387</v>
      </c>
      <c r="M120" s="63">
        <v>-0.18666666666666631</v>
      </c>
      <c r="N120" s="63">
        <v>-7.8571428571428736E-2</v>
      </c>
      <c r="O120" s="63">
        <v>0.25</v>
      </c>
      <c r="P120" s="63">
        <v>-0.12195121951219534</v>
      </c>
      <c r="Q120" s="91"/>
      <c r="R120" s="56">
        <v>30</v>
      </c>
      <c r="S120" s="57">
        <v>0</v>
      </c>
      <c r="T120" s="57">
        <v>3</v>
      </c>
      <c r="U120" s="57">
        <v>7</v>
      </c>
      <c r="V120" s="57">
        <v>16</v>
      </c>
      <c r="W120" s="57">
        <v>4</v>
      </c>
      <c r="X120" s="91"/>
      <c r="Y120" s="58">
        <v>1</v>
      </c>
      <c r="Z120" s="59">
        <v>0</v>
      </c>
      <c r="AA120" s="59">
        <v>0.1</v>
      </c>
      <c r="AB120" s="59">
        <v>0.23333333333333334</v>
      </c>
      <c r="AC120" s="59">
        <v>0.53333333333333333</v>
      </c>
      <c r="AD120" s="59">
        <v>0.13333333333333333</v>
      </c>
      <c r="AE120" s="91"/>
      <c r="AF120" s="56">
        <v>436</v>
      </c>
      <c r="AG120" s="57">
        <v>14</v>
      </c>
      <c r="AH120" s="57">
        <v>61</v>
      </c>
      <c r="AI120" s="57">
        <v>129</v>
      </c>
      <c r="AJ120" s="57">
        <v>160</v>
      </c>
      <c r="AK120" s="57">
        <v>72</v>
      </c>
      <c r="AL120" s="91"/>
      <c r="AM120" s="58">
        <v>1</v>
      </c>
      <c r="AN120" s="59">
        <v>3.2110091743119268E-2</v>
      </c>
      <c r="AO120" s="59">
        <v>0.13990825688073394</v>
      </c>
      <c r="AP120" s="59">
        <v>0.29587155963302753</v>
      </c>
      <c r="AQ120" s="59">
        <v>0.3669724770642202</v>
      </c>
      <c r="AR120" s="59">
        <v>0.16513761467889909</v>
      </c>
    </row>
    <row r="121" spans="1:44" s="4" customFormat="1" ht="15.75" x14ac:dyDescent="0.25">
      <c r="A121" s="19">
        <v>127</v>
      </c>
      <c r="B121" s="9">
        <f t="shared" si="1"/>
        <v>2009</v>
      </c>
      <c r="C121" s="53">
        <v>39995</v>
      </c>
      <c r="D121" s="61">
        <v>121.20418848167529</v>
      </c>
      <c r="E121" s="15">
        <v>88.888888888888829</v>
      </c>
      <c r="F121" s="15">
        <v>119.60784313725486</v>
      </c>
      <c r="G121" s="15">
        <v>90.540540540540491</v>
      </c>
      <c r="H121" s="15">
        <v>275.00000000000028</v>
      </c>
      <c r="I121" s="15">
        <v>75.247524752475215</v>
      </c>
      <c r="J121" s="91"/>
      <c r="K121" s="62">
        <v>5.2272727272727026E-2</v>
      </c>
      <c r="L121" s="63">
        <v>-0.15789473684210564</v>
      </c>
      <c r="M121" s="63">
        <v>-0.18666666666666631</v>
      </c>
      <c r="N121" s="63">
        <v>-1.4705882352941235E-2</v>
      </c>
      <c r="O121" s="63">
        <v>0.3333333333333337</v>
      </c>
      <c r="P121" s="63">
        <v>-2.5641025641025772E-2</v>
      </c>
      <c r="Q121" s="91"/>
      <c r="R121" s="56">
        <v>56</v>
      </c>
      <c r="S121" s="57">
        <v>2</v>
      </c>
      <c r="T121" s="57">
        <v>5</v>
      </c>
      <c r="U121" s="57">
        <v>14</v>
      </c>
      <c r="V121" s="57">
        <v>27</v>
      </c>
      <c r="W121" s="57">
        <v>8</v>
      </c>
      <c r="X121" s="91"/>
      <c r="Y121" s="58">
        <v>1</v>
      </c>
      <c r="Z121" s="59">
        <v>3.5714285714285712E-2</v>
      </c>
      <c r="AA121" s="59">
        <v>8.9285714285714288E-2</v>
      </c>
      <c r="AB121" s="59">
        <v>0.25</v>
      </c>
      <c r="AC121" s="59">
        <v>0.48214285714285715</v>
      </c>
      <c r="AD121" s="59">
        <v>0.14285714285714285</v>
      </c>
      <c r="AE121" s="91"/>
      <c r="AF121" s="56">
        <v>463</v>
      </c>
      <c r="AG121" s="57">
        <v>16</v>
      </c>
      <c r="AH121" s="57">
        <v>61</v>
      </c>
      <c r="AI121" s="57">
        <v>134</v>
      </c>
      <c r="AJ121" s="57">
        <v>176</v>
      </c>
      <c r="AK121" s="57">
        <v>76</v>
      </c>
      <c r="AL121" s="91"/>
      <c r="AM121" s="58">
        <v>1</v>
      </c>
      <c r="AN121" s="59">
        <v>3.4557235421166309E-2</v>
      </c>
      <c r="AO121" s="59">
        <v>0.13174946004319654</v>
      </c>
      <c r="AP121" s="59">
        <v>0.2894168466522678</v>
      </c>
      <c r="AQ121" s="59">
        <v>0.38012958963282939</v>
      </c>
      <c r="AR121" s="59">
        <v>0.16414686825053995</v>
      </c>
    </row>
    <row r="122" spans="1:44" s="4" customFormat="1" ht="15.75" x14ac:dyDescent="0.25">
      <c r="A122" s="18">
        <v>128</v>
      </c>
      <c r="B122" s="6">
        <f t="shared" si="1"/>
        <v>2009</v>
      </c>
      <c r="C122" s="60">
        <v>40026</v>
      </c>
      <c r="D122" s="61">
        <v>118.58638743455487</v>
      </c>
      <c r="E122" s="15">
        <v>77.777777777777729</v>
      </c>
      <c r="F122" s="15">
        <v>115.68627450980388</v>
      </c>
      <c r="G122" s="15">
        <v>87.162162162162119</v>
      </c>
      <c r="H122" s="15">
        <v>264.06250000000028</v>
      </c>
      <c r="I122" s="15">
        <v>81.188118811881154</v>
      </c>
      <c r="J122" s="91"/>
      <c r="K122" s="62">
        <v>2.0270270270269952E-2</v>
      </c>
      <c r="L122" s="63">
        <v>-0.30000000000000016</v>
      </c>
      <c r="M122" s="63">
        <v>-0.19178082191780799</v>
      </c>
      <c r="N122" s="63">
        <v>-7.8571428571428514E-2</v>
      </c>
      <c r="O122" s="63">
        <v>0.2335766423357668</v>
      </c>
      <c r="P122" s="63">
        <v>0.10810810810810811</v>
      </c>
      <c r="Q122" s="91"/>
      <c r="R122" s="56">
        <v>26</v>
      </c>
      <c r="S122" s="57">
        <v>0</v>
      </c>
      <c r="T122" s="57">
        <v>4</v>
      </c>
      <c r="U122" s="57">
        <v>6</v>
      </c>
      <c r="V122" s="57">
        <v>8</v>
      </c>
      <c r="W122" s="57">
        <v>8</v>
      </c>
      <c r="X122" s="91"/>
      <c r="Y122" s="58">
        <v>1</v>
      </c>
      <c r="Z122" s="59">
        <v>0</v>
      </c>
      <c r="AA122" s="59">
        <v>0.15384615384615385</v>
      </c>
      <c r="AB122" s="59">
        <v>0.23076923076923078</v>
      </c>
      <c r="AC122" s="59">
        <v>0.30769230769230771</v>
      </c>
      <c r="AD122" s="59">
        <v>0.30769230769230771</v>
      </c>
      <c r="AE122" s="91"/>
      <c r="AF122" s="56">
        <v>453</v>
      </c>
      <c r="AG122" s="57">
        <v>14</v>
      </c>
      <c r="AH122" s="57">
        <v>59</v>
      </c>
      <c r="AI122" s="57">
        <v>129</v>
      </c>
      <c r="AJ122" s="57">
        <v>169</v>
      </c>
      <c r="AK122" s="57">
        <v>82</v>
      </c>
      <c r="AL122" s="91"/>
      <c r="AM122" s="58">
        <v>1</v>
      </c>
      <c r="AN122" s="59">
        <v>3.0905077262693158E-2</v>
      </c>
      <c r="AO122" s="59">
        <v>0.13024282560706402</v>
      </c>
      <c r="AP122" s="59">
        <v>0.28476821192052981</v>
      </c>
      <c r="AQ122" s="59">
        <v>0.3730684326710817</v>
      </c>
      <c r="AR122" s="59">
        <v>0.18101545253863136</v>
      </c>
    </row>
    <row r="123" spans="1:44" s="4" customFormat="1" ht="15.75" x14ac:dyDescent="0.25">
      <c r="A123" s="19">
        <v>129</v>
      </c>
      <c r="B123" s="9">
        <f t="shared" si="1"/>
        <v>2009</v>
      </c>
      <c r="C123" s="53">
        <v>40057</v>
      </c>
      <c r="D123" s="61">
        <v>114.13612565445015</v>
      </c>
      <c r="E123" s="15">
        <v>83.333333333333272</v>
      </c>
      <c r="F123" s="15">
        <v>115.68627450980388</v>
      </c>
      <c r="G123" s="15">
        <v>81.756756756756715</v>
      </c>
      <c r="H123" s="15">
        <v>265.62500000000028</v>
      </c>
      <c r="I123" s="15">
        <v>70.297029702970264</v>
      </c>
      <c r="J123" s="91"/>
      <c r="K123" s="62">
        <v>-5.0108932461873867E-2</v>
      </c>
      <c r="L123" s="63">
        <v>-0.21052631578947401</v>
      </c>
      <c r="M123" s="63">
        <v>-0.18055555555555525</v>
      </c>
      <c r="N123" s="63">
        <v>-0.16551724137931034</v>
      </c>
      <c r="O123" s="63">
        <v>0.19718309859154948</v>
      </c>
      <c r="P123" s="63">
        <v>-0.12345679012345689</v>
      </c>
      <c r="Q123" s="91"/>
      <c r="R123" s="56">
        <v>37</v>
      </c>
      <c r="S123" s="57">
        <v>2</v>
      </c>
      <c r="T123" s="57">
        <v>7</v>
      </c>
      <c r="U123" s="57">
        <v>8</v>
      </c>
      <c r="V123" s="57">
        <v>14</v>
      </c>
      <c r="W123" s="57">
        <v>6</v>
      </c>
      <c r="X123" s="91"/>
      <c r="Y123" s="58">
        <v>1</v>
      </c>
      <c r="Z123" s="59">
        <v>5.4054054054054057E-2</v>
      </c>
      <c r="AA123" s="59">
        <v>0.1891891891891892</v>
      </c>
      <c r="AB123" s="59">
        <v>0.21621621621621623</v>
      </c>
      <c r="AC123" s="59">
        <v>0.3783783783783784</v>
      </c>
      <c r="AD123" s="59">
        <v>0.16216216216216217</v>
      </c>
      <c r="AE123" s="91"/>
      <c r="AF123" s="56">
        <v>436</v>
      </c>
      <c r="AG123" s="57">
        <v>15</v>
      </c>
      <c r="AH123" s="57">
        <v>59</v>
      </c>
      <c r="AI123" s="57">
        <v>121</v>
      </c>
      <c r="AJ123" s="57">
        <v>170</v>
      </c>
      <c r="AK123" s="57">
        <v>71</v>
      </c>
      <c r="AL123" s="91"/>
      <c r="AM123" s="58">
        <v>1</v>
      </c>
      <c r="AN123" s="59">
        <v>3.4403669724770644E-2</v>
      </c>
      <c r="AO123" s="59">
        <v>0.13532110091743119</v>
      </c>
      <c r="AP123" s="59">
        <v>0.27752293577981652</v>
      </c>
      <c r="AQ123" s="59">
        <v>0.38990825688073394</v>
      </c>
      <c r="AR123" s="59">
        <v>0.1628440366972477</v>
      </c>
    </row>
    <row r="124" spans="1:44" s="4" customFormat="1" ht="15.75" x14ac:dyDescent="0.25">
      <c r="A124" s="18">
        <v>130</v>
      </c>
      <c r="B124" s="6">
        <f t="shared" si="1"/>
        <v>2009</v>
      </c>
      <c r="C124" s="60">
        <v>40087</v>
      </c>
      <c r="D124" s="61">
        <v>115.18324607329832</v>
      </c>
      <c r="E124" s="15">
        <v>88.888888888888829</v>
      </c>
      <c r="F124" s="15">
        <v>113.7254901960784</v>
      </c>
      <c r="G124" s="15">
        <v>83.108108108108055</v>
      </c>
      <c r="H124" s="15">
        <v>260.93750000000028</v>
      </c>
      <c r="I124" s="15">
        <v>75.247524752475201</v>
      </c>
      <c r="J124" s="91"/>
      <c r="K124" s="62">
        <v>-3.0837004405286472E-2</v>
      </c>
      <c r="L124" s="63">
        <v>0.14285714285714257</v>
      </c>
      <c r="M124" s="63">
        <v>-0.17142857142857115</v>
      </c>
      <c r="N124" s="63">
        <v>-0.14583333333333348</v>
      </c>
      <c r="O124" s="63">
        <v>0.12837837837837873</v>
      </c>
      <c r="P124" s="63">
        <v>-2.5641025641025772E-2</v>
      </c>
      <c r="Q124" s="91"/>
      <c r="R124" s="56">
        <v>42</v>
      </c>
      <c r="S124" s="57">
        <v>2</v>
      </c>
      <c r="T124" s="57">
        <v>4</v>
      </c>
      <c r="U124" s="57">
        <v>13</v>
      </c>
      <c r="V124" s="57">
        <v>12</v>
      </c>
      <c r="W124" s="57">
        <v>11</v>
      </c>
      <c r="X124" s="91"/>
      <c r="Y124" s="58">
        <v>1</v>
      </c>
      <c r="Z124" s="59">
        <v>4.7619047619047616E-2</v>
      </c>
      <c r="AA124" s="59">
        <v>9.5238095238095233E-2</v>
      </c>
      <c r="AB124" s="59">
        <v>0.30952380952380953</v>
      </c>
      <c r="AC124" s="59">
        <v>0.2857142857142857</v>
      </c>
      <c r="AD124" s="59">
        <v>0.26190476190476192</v>
      </c>
      <c r="AE124" s="91"/>
      <c r="AF124" s="56">
        <v>440</v>
      </c>
      <c r="AG124" s="57">
        <v>16</v>
      </c>
      <c r="AH124" s="57">
        <v>58</v>
      </c>
      <c r="AI124" s="57">
        <v>123</v>
      </c>
      <c r="AJ124" s="57">
        <v>167</v>
      </c>
      <c r="AK124" s="57">
        <v>76</v>
      </c>
      <c r="AL124" s="91"/>
      <c r="AM124" s="58">
        <v>1</v>
      </c>
      <c r="AN124" s="59">
        <v>3.6363636363636362E-2</v>
      </c>
      <c r="AO124" s="59">
        <v>0.13181818181818181</v>
      </c>
      <c r="AP124" s="59">
        <v>0.27954545454545454</v>
      </c>
      <c r="AQ124" s="59">
        <v>0.37954545454545452</v>
      </c>
      <c r="AR124" s="59">
        <v>0.17272727272727273</v>
      </c>
    </row>
    <row r="125" spans="1:44" s="4" customFormat="1" ht="15.75" x14ac:dyDescent="0.25">
      <c r="A125" s="19">
        <v>131</v>
      </c>
      <c r="B125" s="9">
        <f t="shared" si="1"/>
        <v>2009</v>
      </c>
      <c r="C125" s="53">
        <v>40118</v>
      </c>
      <c r="D125" s="61">
        <v>114.3979057591622</v>
      </c>
      <c r="E125" s="15">
        <v>77.777777777777729</v>
      </c>
      <c r="F125" s="15">
        <v>121.56862745098034</v>
      </c>
      <c r="G125" s="15">
        <v>84.45945945945941</v>
      </c>
      <c r="H125" s="15">
        <v>246.87500000000028</v>
      </c>
      <c r="I125" s="15">
        <v>77.22772277227719</v>
      </c>
      <c r="J125" s="91"/>
      <c r="K125" s="62">
        <v>-1.7977528089887729E-2</v>
      </c>
      <c r="L125" s="63">
        <v>-6.6666666666666874E-2</v>
      </c>
      <c r="M125" s="63">
        <v>1.639344262295106E-2</v>
      </c>
      <c r="N125" s="63">
        <v>-0.1071428571428571</v>
      </c>
      <c r="O125" s="63">
        <v>4.6357615894040194E-2</v>
      </c>
      <c r="P125" s="63">
        <v>0</v>
      </c>
      <c r="Q125" s="91"/>
      <c r="R125" s="56">
        <v>34</v>
      </c>
      <c r="S125" s="57">
        <v>0</v>
      </c>
      <c r="T125" s="57">
        <v>6</v>
      </c>
      <c r="U125" s="57">
        <v>12</v>
      </c>
      <c r="V125" s="57">
        <v>5</v>
      </c>
      <c r="W125" s="57">
        <v>11</v>
      </c>
      <c r="X125" s="91"/>
      <c r="Y125" s="58">
        <v>1</v>
      </c>
      <c r="Z125" s="59">
        <v>0</v>
      </c>
      <c r="AA125" s="59">
        <v>0.17647058823529413</v>
      </c>
      <c r="AB125" s="59">
        <v>0.35294117647058826</v>
      </c>
      <c r="AC125" s="59">
        <v>0.14705882352941177</v>
      </c>
      <c r="AD125" s="59">
        <v>0.3235294117647059</v>
      </c>
      <c r="AE125" s="91"/>
      <c r="AF125" s="56">
        <v>437</v>
      </c>
      <c r="AG125" s="57">
        <v>14</v>
      </c>
      <c r="AH125" s="57">
        <v>62</v>
      </c>
      <c r="AI125" s="57">
        <v>125</v>
      </c>
      <c r="AJ125" s="57">
        <v>158</v>
      </c>
      <c r="AK125" s="57">
        <v>78</v>
      </c>
      <c r="AL125" s="91"/>
      <c r="AM125" s="58">
        <v>1</v>
      </c>
      <c r="AN125" s="59">
        <v>3.2036613272311214E-2</v>
      </c>
      <c r="AO125" s="59">
        <v>0.14187643020594964</v>
      </c>
      <c r="AP125" s="59">
        <v>0.28604118993135014</v>
      </c>
      <c r="AQ125" s="59">
        <v>0.36155606407322655</v>
      </c>
      <c r="AR125" s="59">
        <v>0.17848970251716248</v>
      </c>
    </row>
    <row r="126" spans="1:44" s="4" customFormat="1" ht="15.75" x14ac:dyDescent="0.25">
      <c r="A126" s="18">
        <v>132</v>
      </c>
      <c r="B126" s="6">
        <f t="shared" si="1"/>
        <v>2009</v>
      </c>
      <c r="C126" s="60">
        <v>40148</v>
      </c>
      <c r="D126" s="61">
        <v>111.51832460732973</v>
      </c>
      <c r="E126" s="15">
        <v>83.333333333333272</v>
      </c>
      <c r="F126" s="15">
        <v>119.60784313725486</v>
      </c>
      <c r="G126" s="15">
        <v>80.405405405405361</v>
      </c>
      <c r="H126" s="15">
        <v>239.06250000000028</v>
      </c>
      <c r="I126" s="15">
        <v>77.22772277227719</v>
      </c>
      <c r="J126" s="91"/>
      <c r="K126" s="62">
        <v>-3.1818181818181968E-2</v>
      </c>
      <c r="L126" s="63">
        <v>0.24999999999999956</v>
      </c>
      <c r="M126" s="63">
        <v>-3.1746031746031522E-2</v>
      </c>
      <c r="N126" s="63">
        <v>-9.8484848484848397E-2</v>
      </c>
      <c r="O126" s="63">
        <v>0</v>
      </c>
      <c r="P126" s="63">
        <v>-2.4999999999999911E-2</v>
      </c>
      <c r="Q126" s="91"/>
      <c r="R126" s="56">
        <v>38</v>
      </c>
      <c r="S126" s="57">
        <v>1</v>
      </c>
      <c r="T126" s="57">
        <v>9</v>
      </c>
      <c r="U126" s="57">
        <v>8</v>
      </c>
      <c r="V126" s="57">
        <v>11</v>
      </c>
      <c r="W126" s="57">
        <v>9</v>
      </c>
      <c r="X126" s="91"/>
      <c r="Y126" s="58">
        <v>1</v>
      </c>
      <c r="Z126" s="59">
        <v>2.6315789473684209E-2</v>
      </c>
      <c r="AA126" s="59">
        <v>0.23684210526315788</v>
      </c>
      <c r="AB126" s="59">
        <v>0.21052631578947367</v>
      </c>
      <c r="AC126" s="59">
        <v>0.28947368421052633</v>
      </c>
      <c r="AD126" s="59">
        <v>0.23684210526315788</v>
      </c>
      <c r="AE126" s="91"/>
      <c r="AF126" s="56">
        <v>426</v>
      </c>
      <c r="AG126" s="57">
        <v>15</v>
      </c>
      <c r="AH126" s="57">
        <v>61</v>
      </c>
      <c r="AI126" s="57">
        <v>119</v>
      </c>
      <c r="AJ126" s="57">
        <v>153</v>
      </c>
      <c r="AK126" s="57">
        <v>78</v>
      </c>
      <c r="AL126" s="91"/>
      <c r="AM126" s="58">
        <v>1</v>
      </c>
      <c r="AN126" s="59">
        <v>3.5211267605633804E-2</v>
      </c>
      <c r="AO126" s="59">
        <v>0.14319248826291081</v>
      </c>
      <c r="AP126" s="59">
        <v>0.27934272300469482</v>
      </c>
      <c r="AQ126" s="59">
        <v>0.35915492957746481</v>
      </c>
      <c r="AR126" s="59">
        <v>0.18309859154929578</v>
      </c>
    </row>
    <row r="127" spans="1:44" s="4" customFormat="1" ht="15.75" x14ac:dyDescent="0.25">
      <c r="A127" s="19">
        <v>133</v>
      </c>
      <c r="B127" s="9">
        <f t="shared" si="1"/>
        <v>2010</v>
      </c>
      <c r="C127" s="53">
        <v>40179</v>
      </c>
      <c r="D127" s="61">
        <v>104.71204188481666</v>
      </c>
      <c r="E127" s="15">
        <v>94.444444444444372</v>
      </c>
      <c r="F127" s="15">
        <v>109.80392156862742</v>
      </c>
      <c r="G127" s="15">
        <v>76.351351351351312</v>
      </c>
      <c r="H127" s="15">
        <v>210.93750000000026</v>
      </c>
      <c r="I127" s="15">
        <v>78.217821782178177</v>
      </c>
      <c r="J127" s="91"/>
      <c r="K127" s="62">
        <v>-0.12663755458515302</v>
      </c>
      <c r="L127" s="63">
        <v>0.41666666666666607</v>
      </c>
      <c r="M127" s="63">
        <v>-0.13846153846153841</v>
      </c>
      <c r="N127" s="63">
        <v>-0.16911764705882337</v>
      </c>
      <c r="O127" s="63">
        <v>-0.20118343195266242</v>
      </c>
      <c r="P127" s="63">
        <v>3.9473684210526327E-2</v>
      </c>
      <c r="Q127" s="91"/>
      <c r="R127" s="56">
        <v>19</v>
      </c>
      <c r="S127" s="57">
        <v>2</v>
      </c>
      <c r="T127" s="57">
        <v>3</v>
      </c>
      <c r="U127" s="57">
        <v>4</v>
      </c>
      <c r="V127" s="57">
        <v>7</v>
      </c>
      <c r="W127" s="57">
        <v>3</v>
      </c>
      <c r="X127" s="91"/>
      <c r="Y127" s="58">
        <v>1</v>
      </c>
      <c r="Z127" s="59">
        <v>0.10526315789473684</v>
      </c>
      <c r="AA127" s="59">
        <v>0.15789473684210525</v>
      </c>
      <c r="AB127" s="59">
        <v>0.21052631578947367</v>
      </c>
      <c r="AC127" s="59">
        <v>0.36842105263157893</v>
      </c>
      <c r="AD127" s="59">
        <v>0.15789473684210525</v>
      </c>
      <c r="AE127" s="91"/>
      <c r="AF127" s="56">
        <v>400</v>
      </c>
      <c r="AG127" s="57">
        <v>17</v>
      </c>
      <c r="AH127" s="57">
        <v>56</v>
      </c>
      <c r="AI127" s="57">
        <v>113</v>
      </c>
      <c r="AJ127" s="57">
        <v>135</v>
      </c>
      <c r="AK127" s="57">
        <v>79</v>
      </c>
      <c r="AL127" s="91"/>
      <c r="AM127" s="58">
        <v>1</v>
      </c>
      <c r="AN127" s="59">
        <v>4.2500000000000003E-2</v>
      </c>
      <c r="AO127" s="59">
        <v>0.14000000000000001</v>
      </c>
      <c r="AP127" s="59">
        <v>0.28249999999999997</v>
      </c>
      <c r="AQ127" s="59">
        <v>0.33750000000000002</v>
      </c>
      <c r="AR127" s="59">
        <v>0.19750000000000001</v>
      </c>
    </row>
    <row r="128" spans="1:44" s="4" customFormat="1" ht="15.75" x14ac:dyDescent="0.25">
      <c r="A128" s="18">
        <v>134</v>
      </c>
      <c r="B128" s="6">
        <f t="shared" si="1"/>
        <v>2010</v>
      </c>
      <c r="C128" s="60">
        <v>40210</v>
      </c>
      <c r="D128" s="61">
        <v>106.54450261780096</v>
      </c>
      <c r="E128" s="15">
        <v>88.888888888888815</v>
      </c>
      <c r="F128" s="15">
        <v>105.88235294117644</v>
      </c>
      <c r="G128" s="15">
        <v>76.351351351351312</v>
      </c>
      <c r="H128" s="15">
        <v>231.25000000000028</v>
      </c>
      <c r="I128" s="15">
        <v>75.247524752475215</v>
      </c>
      <c r="J128" s="91"/>
      <c r="K128" s="62">
        <v>-0.12660944206008584</v>
      </c>
      <c r="L128" s="63">
        <v>0.23076923076923039</v>
      </c>
      <c r="M128" s="63">
        <v>-0.19402985074626844</v>
      </c>
      <c r="N128" s="63">
        <v>-0.19285714285714273</v>
      </c>
      <c r="O128" s="63">
        <v>-0.11904761904761874</v>
      </c>
      <c r="P128" s="63">
        <v>-2.564102564102555E-2</v>
      </c>
      <c r="Q128" s="91"/>
      <c r="R128" s="56">
        <v>32</v>
      </c>
      <c r="S128" s="57">
        <v>1</v>
      </c>
      <c r="T128" s="57">
        <v>3</v>
      </c>
      <c r="U128" s="57">
        <v>8</v>
      </c>
      <c r="V128" s="57">
        <v>18</v>
      </c>
      <c r="W128" s="57">
        <v>2</v>
      </c>
      <c r="X128" s="91"/>
      <c r="Y128" s="58">
        <v>1</v>
      </c>
      <c r="Z128" s="59">
        <v>3.125E-2</v>
      </c>
      <c r="AA128" s="59">
        <v>9.375E-2</v>
      </c>
      <c r="AB128" s="59">
        <v>0.25</v>
      </c>
      <c r="AC128" s="59">
        <v>0.5625</v>
      </c>
      <c r="AD128" s="59">
        <v>6.25E-2</v>
      </c>
      <c r="AE128" s="91"/>
      <c r="AF128" s="56">
        <v>407</v>
      </c>
      <c r="AG128" s="57">
        <v>16</v>
      </c>
      <c r="AH128" s="57">
        <v>54</v>
      </c>
      <c r="AI128" s="57">
        <v>113</v>
      </c>
      <c r="AJ128" s="57">
        <v>148</v>
      </c>
      <c r="AK128" s="57">
        <v>76</v>
      </c>
      <c r="AL128" s="91"/>
      <c r="AM128" s="58">
        <v>1</v>
      </c>
      <c r="AN128" s="59">
        <v>3.9312039312039311E-2</v>
      </c>
      <c r="AO128" s="59">
        <v>0.13267813267813267</v>
      </c>
      <c r="AP128" s="59">
        <v>0.27764127764127766</v>
      </c>
      <c r="AQ128" s="59">
        <v>0.36363636363636365</v>
      </c>
      <c r="AR128" s="59">
        <v>0.18673218673218672</v>
      </c>
    </row>
    <row r="129" spans="1:44" s="4" customFormat="1" ht="15.75" x14ac:dyDescent="0.25">
      <c r="A129" s="19">
        <v>135</v>
      </c>
      <c r="B129" s="9">
        <f t="shared" si="1"/>
        <v>2010</v>
      </c>
      <c r="C129" s="53">
        <v>40238</v>
      </c>
      <c r="D129" s="61">
        <v>106.806282722513</v>
      </c>
      <c r="E129" s="15">
        <v>77.777777777777715</v>
      </c>
      <c r="F129" s="15">
        <v>99.999999999999957</v>
      </c>
      <c r="G129" s="15">
        <v>75.675675675675635</v>
      </c>
      <c r="H129" s="15">
        <v>242.18750000000031</v>
      </c>
      <c r="I129" s="15">
        <v>75.247524752475215</v>
      </c>
      <c r="J129" s="91"/>
      <c r="K129" s="62">
        <v>-0.1225806451612903</v>
      </c>
      <c r="L129" s="63">
        <v>-6.6666666666666874E-2</v>
      </c>
      <c r="M129" s="63">
        <v>-0.24999999999999989</v>
      </c>
      <c r="N129" s="63">
        <v>-0.17647058823529405</v>
      </c>
      <c r="O129" s="63">
        <v>-7.7380952380951995E-2</v>
      </c>
      <c r="P129" s="63">
        <v>-2.564102564102555E-2</v>
      </c>
      <c r="Q129" s="91"/>
      <c r="R129" s="56">
        <v>35</v>
      </c>
      <c r="S129" s="57">
        <v>0</v>
      </c>
      <c r="T129" s="57">
        <v>2</v>
      </c>
      <c r="U129" s="57">
        <v>10</v>
      </c>
      <c r="V129" s="57">
        <v>15</v>
      </c>
      <c r="W129" s="57">
        <v>8</v>
      </c>
      <c r="X129" s="91"/>
      <c r="Y129" s="58">
        <v>1</v>
      </c>
      <c r="Z129" s="59">
        <v>0</v>
      </c>
      <c r="AA129" s="59">
        <v>5.7142857142857141E-2</v>
      </c>
      <c r="AB129" s="59">
        <v>0.2857142857142857</v>
      </c>
      <c r="AC129" s="59">
        <v>0.42857142857142855</v>
      </c>
      <c r="AD129" s="59">
        <v>0.22857142857142856</v>
      </c>
      <c r="AE129" s="91"/>
      <c r="AF129" s="56">
        <v>408</v>
      </c>
      <c r="AG129" s="57">
        <v>14</v>
      </c>
      <c r="AH129" s="57">
        <v>51</v>
      </c>
      <c r="AI129" s="57">
        <v>112</v>
      </c>
      <c r="AJ129" s="57">
        <v>155</v>
      </c>
      <c r="AK129" s="57">
        <v>76</v>
      </c>
      <c r="AL129" s="91"/>
      <c r="AM129" s="58">
        <v>1</v>
      </c>
      <c r="AN129" s="59">
        <v>3.4313725490196081E-2</v>
      </c>
      <c r="AO129" s="59">
        <v>0.125</v>
      </c>
      <c r="AP129" s="59">
        <v>0.27450980392156865</v>
      </c>
      <c r="AQ129" s="59">
        <v>0.37990196078431371</v>
      </c>
      <c r="AR129" s="59">
        <v>0.18627450980392157</v>
      </c>
    </row>
    <row r="130" spans="1:44" s="4" customFormat="1" ht="15.75" x14ac:dyDescent="0.25">
      <c r="A130" s="18">
        <v>136</v>
      </c>
      <c r="B130" s="6">
        <f t="shared" si="1"/>
        <v>2010</v>
      </c>
      <c r="C130" s="60">
        <v>40269</v>
      </c>
      <c r="D130" s="61">
        <v>109.94764397905749</v>
      </c>
      <c r="E130" s="15">
        <v>66.666666666666615</v>
      </c>
      <c r="F130" s="15">
        <v>105.88235294117642</v>
      </c>
      <c r="G130" s="15">
        <v>77.702702702702652</v>
      </c>
      <c r="H130" s="15">
        <v>250.00000000000031</v>
      </c>
      <c r="I130" s="15">
        <v>78.217821782178191</v>
      </c>
      <c r="J130" s="91"/>
      <c r="K130" s="62">
        <v>-7.8947368421052766E-2</v>
      </c>
      <c r="L130" s="63">
        <v>-0.25000000000000022</v>
      </c>
      <c r="M130" s="63">
        <v>-0.18181818181818177</v>
      </c>
      <c r="N130" s="63">
        <v>-0.16666666666666652</v>
      </c>
      <c r="O130" s="63">
        <v>-6.2111801242232811E-3</v>
      </c>
      <c r="P130" s="63">
        <v>5.3333333333333455E-2</v>
      </c>
      <c r="Q130" s="91"/>
      <c r="R130" s="56">
        <v>42</v>
      </c>
      <c r="S130" s="57">
        <v>0</v>
      </c>
      <c r="T130" s="57">
        <v>5</v>
      </c>
      <c r="U130" s="57">
        <v>14</v>
      </c>
      <c r="V130" s="57">
        <v>16</v>
      </c>
      <c r="W130" s="57">
        <v>7</v>
      </c>
      <c r="X130" s="91"/>
      <c r="Y130" s="58">
        <v>1</v>
      </c>
      <c r="Z130" s="59">
        <v>0</v>
      </c>
      <c r="AA130" s="59">
        <v>0.11904761904761904</v>
      </c>
      <c r="AB130" s="59">
        <v>0.33333333333333331</v>
      </c>
      <c r="AC130" s="59">
        <v>0.38095238095238093</v>
      </c>
      <c r="AD130" s="59">
        <v>0.16666666666666666</v>
      </c>
      <c r="AE130" s="91"/>
      <c r="AF130" s="56">
        <v>420</v>
      </c>
      <c r="AG130" s="57">
        <v>12</v>
      </c>
      <c r="AH130" s="57">
        <v>54</v>
      </c>
      <c r="AI130" s="57">
        <v>115</v>
      </c>
      <c r="AJ130" s="57">
        <v>160</v>
      </c>
      <c r="AK130" s="57">
        <v>79</v>
      </c>
      <c r="AL130" s="91"/>
      <c r="AM130" s="58">
        <v>1</v>
      </c>
      <c r="AN130" s="59">
        <v>2.8571428571428571E-2</v>
      </c>
      <c r="AO130" s="59">
        <v>0.12857142857142856</v>
      </c>
      <c r="AP130" s="59">
        <v>0.27380952380952384</v>
      </c>
      <c r="AQ130" s="59">
        <v>0.38095238095238093</v>
      </c>
      <c r="AR130" s="59">
        <v>0.18809523809523809</v>
      </c>
    </row>
    <row r="131" spans="1:44" s="4" customFormat="1" ht="15.75" x14ac:dyDescent="0.25">
      <c r="A131" s="19">
        <v>137</v>
      </c>
      <c r="B131" s="9">
        <f t="shared" si="1"/>
        <v>2010</v>
      </c>
      <c r="C131" s="53">
        <v>40299</v>
      </c>
      <c r="D131" s="61">
        <v>109.42408376963341</v>
      </c>
      <c r="E131" s="15">
        <v>66.666666666666615</v>
      </c>
      <c r="F131" s="15">
        <v>105.88235294117642</v>
      </c>
      <c r="G131" s="15">
        <v>74.999999999999943</v>
      </c>
      <c r="H131" s="15">
        <v>245.31250000000028</v>
      </c>
      <c r="I131" s="15">
        <v>83.168316831683128</v>
      </c>
      <c r="J131" s="91"/>
      <c r="K131" s="62">
        <v>-6.9042316258351999E-2</v>
      </c>
      <c r="L131" s="63">
        <v>-0.33333333333333348</v>
      </c>
      <c r="M131" s="63">
        <v>-0.12903225806451624</v>
      </c>
      <c r="N131" s="63">
        <v>-0.19565217391304346</v>
      </c>
      <c r="O131" s="63">
        <v>-1.2578616352201033E-2</v>
      </c>
      <c r="P131" s="63">
        <v>0.16666666666666674</v>
      </c>
      <c r="Q131" s="91"/>
      <c r="R131" s="56">
        <v>27</v>
      </c>
      <c r="S131" s="57">
        <v>2</v>
      </c>
      <c r="T131" s="57">
        <v>3</v>
      </c>
      <c r="U131" s="57">
        <v>7</v>
      </c>
      <c r="V131" s="57">
        <v>8</v>
      </c>
      <c r="W131" s="57">
        <v>7</v>
      </c>
      <c r="X131" s="91"/>
      <c r="Y131" s="58">
        <v>1</v>
      </c>
      <c r="Z131" s="59">
        <v>7.407407407407407E-2</v>
      </c>
      <c r="AA131" s="59">
        <v>0.1111111111111111</v>
      </c>
      <c r="AB131" s="59">
        <v>0.25925925925925924</v>
      </c>
      <c r="AC131" s="59">
        <v>0.29629629629629628</v>
      </c>
      <c r="AD131" s="59">
        <v>0.25925925925925924</v>
      </c>
      <c r="AE131" s="91"/>
      <c r="AF131" s="56">
        <v>418</v>
      </c>
      <c r="AG131" s="57">
        <v>12</v>
      </c>
      <c r="AH131" s="57">
        <v>54</v>
      </c>
      <c r="AI131" s="57">
        <v>111</v>
      </c>
      <c r="AJ131" s="57">
        <v>157</v>
      </c>
      <c r="AK131" s="57">
        <v>84</v>
      </c>
      <c r="AL131" s="91"/>
      <c r="AM131" s="58">
        <v>1</v>
      </c>
      <c r="AN131" s="59">
        <v>2.8708133971291867E-2</v>
      </c>
      <c r="AO131" s="59">
        <v>0.12918660287081341</v>
      </c>
      <c r="AP131" s="59">
        <v>0.26555023923444976</v>
      </c>
      <c r="AQ131" s="59">
        <v>0.37559808612440193</v>
      </c>
      <c r="AR131" s="59">
        <v>0.20095693779904306</v>
      </c>
    </row>
    <row r="132" spans="1:44" s="4" customFormat="1" ht="15.75" x14ac:dyDescent="0.25">
      <c r="A132" s="18">
        <v>138</v>
      </c>
      <c r="B132" s="6">
        <f t="shared" si="1"/>
        <v>2010</v>
      </c>
      <c r="C132" s="60">
        <v>40330</v>
      </c>
      <c r="D132" s="61">
        <v>111.78010471204178</v>
      </c>
      <c r="E132" s="15">
        <v>83.333333333333272</v>
      </c>
      <c r="F132" s="15">
        <v>117.64705882352936</v>
      </c>
      <c r="G132" s="15">
        <v>74.999999999999943</v>
      </c>
      <c r="H132" s="15">
        <v>242.18750000000028</v>
      </c>
      <c r="I132" s="15">
        <v>85.148514851485103</v>
      </c>
      <c r="J132" s="91"/>
      <c r="K132" s="62">
        <v>-2.0642201834862539E-2</v>
      </c>
      <c r="L132" s="63">
        <v>7.1428571428571397E-2</v>
      </c>
      <c r="M132" s="63">
        <v>-1.6393442622950838E-2</v>
      </c>
      <c r="N132" s="63">
        <v>-0.13953488372093037</v>
      </c>
      <c r="O132" s="63">
        <v>-3.1249999999999778E-2</v>
      </c>
      <c r="P132" s="63">
        <v>0.19444444444444442</v>
      </c>
      <c r="Q132" s="91"/>
      <c r="R132" s="56">
        <v>39</v>
      </c>
      <c r="S132" s="57">
        <v>3</v>
      </c>
      <c r="T132" s="57">
        <v>9</v>
      </c>
      <c r="U132" s="57">
        <v>7</v>
      </c>
      <c r="V132" s="57">
        <v>14</v>
      </c>
      <c r="W132" s="57">
        <v>6</v>
      </c>
      <c r="X132" s="91"/>
      <c r="Y132" s="58">
        <v>1</v>
      </c>
      <c r="Z132" s="59">
        <v>7.6923076923076927E-2</v>
      </c>
      <c r="AA132" s="59">
        <v>0.23076923076923078</v>
      </c>
      <c r="AB132" s="59">
        <v>0.17948717948717949</v>
      </c>
      <c r="AC132" s="59">
        <v>0.35897435897435898</v>
      </c>
      <c r="AD132" s="59">
        <v>0.15384615384615385</v>
      </c>
      <c r="AE132" s="91"/>
      <c r="AF132" s="56">
        <v>427</v>
      </c>
      <c r="AG132" s="57">
        <v>15</v>
      </c>
      <c r="AH132" s="57">
        <v>60</v>
      </c>
      <c r="AI132" s="57">
        <v>111</v>
      </c>
      <c r="AJ132" s="57">
        <v>155</v>
      </c>
      <c r="AK132" s="57">
        <v>86</v>
      </c>
      <c r="AL132" s="91"/>
      <c r="AM132" s="58">
        <v>1</v>
      </c>
      <c r="AN132" s="59">
        <v>3.5128805620608897E-2</v>
      </c>
      <c r="AO132" s="59">
        <v>0.14051522248243559</v>
      </c>
      <c r="AP132" s="59">
        <v>0.25995316159250587</v>
      </c>
      <c r="AQ132" s="59">
        <v>0.36299765807962531</v>
      </c>
      <c r="AR132" s="59">
        <v>0.20140515222482436</v>
      </c>
    </row>
    <row r="133" spans="1:44" s="4" customFormat="1" ht="15.75" x14ac:dyDescent="0.25">
      <c r="A133" s="19">
        <v>139</v>
      </c>
      <c r="B133" s="9">
        <f t="shared" si="1"/>
        <v>2010</v>
      </c>
      <c r="C133" s="53">
        <v>40360</v>
      </c>
      <c r="D133" s="61">
        <v>108.63874345549728</v>
      </c>
      <c r="E133" s="15">
        <v>77.777777777777715</v>
      </c>
      <c r="F133" s="15">
        <v>109.8039215686274</v>
      </c>
      <c r="G133" s="15">
        <v>74.999999999999943</v>
      </c>
      <c r="H133" s="15">
        <v>231.25000000000028</v>
      </c>
      <c r="I133" s="15">
        <v>85.148514851485103</v>
      </c>
      <c r="J133" s="91"/>
      <c r="K133" s="62">
        <v>-0.10367170626349897</v>
      </c>
      <c r="L133" s="63">
        <v>-0.12500000000000011</v>
      </c>
      <c r="M133" s="63">
        <v>-8.1967213114754189E-2</v>
      </c>
      <c r="N133" s="63">
        <v>-0.17164179104477628</v>
      </c>
      <c r="O133" s="63">
        <v>-0.15909090909090895</v>
      </c>
      <c r="P133" s="63">
        <v>0.13157894736842102</v>
      </c>
      <c r="Q133" s="91"/>
      <c r="R133" s="56">
        <v>44</v>
      </c>
      <c r="S133" s="57">
        <v>1</v>
      </c>
      <c r="T133" s="57">
        <v>1</v>
      </c>
      <c r="U133" s="57">
        <v>14</v>
      </c>
      <c r="V133" s="57">
        <v>20</v>
      </c>
      <c r="W133" s="57">
        <v>8</v>
      </c>
      <c r="X133" s="91"/>
      <c r="Y133" s="58">
        <v>1</v>
      </c>
      <c r="Z133" s="59">
        <v>2.2727272727272728E-2</v>
      </c>
      <c r="AA133" s="59">
        <v>2.2727272727272728E-2</v>
      </c>
      <c r="AB133" s="59">
        <v>0.31818181818181818</v>
      </c>
      <c r="AC133" s="59">
        <v>0.45454545454545453</v>
      </c>
      <c r="AD133" s="59">
        <v>0.18181818181818182</v>
      </c>
      <c r="AE133" s="91"/>
      <c r="AF133" s="56">
        <v>415</v>
      </c>
      <c r="AG133" s="57">
        <v>14</v>
      </c>
      <c r="AH133" s="57">
        <v>56</v>
      </c>
      <c r="AI133" s="57">
        <v>111</v>
      </c>
      <c r="AJ133" s="57">
        <v>148</v>
      </c>
      <c r="AK133" s="57">
        <v>86</v>
      </c>
      <c r="AL133" s="91"/>
      <c r="AM133" s="58">
        <v>1</v>
      </c>
      <c r="AN133" s="59">
        <v>3.3734939759036145E-2</v>
      </c>
      <c r="AO133" s="59">
        <v>0.13493975903614458</v>
      </c>
      <c r="AP133" s="59">
        <v>0.26746987951807227</v>
      </c>
      <c r="AQ133" s="59">
        <v>0.3566265060240964</v>
      </c>
      <c r="AR133" s="59">
        <v>0.20722891566265061</v>
      </c>
    </row>
    <row r="134" spans="1:44" s="4" customFormat="1" ht="15.75" x14ac:dyDescent="0.25">
      <c r="A134" s="18">
        <v>140</v>
      </c>
      <c r="B134" s="6">
        <f t="shared" si="1"/>
        <v>2010</v>
      </c>
      <c r="C134" s="60">
        <v>40391</v>
      </c>
      <c r="D134" s="61">
        <v>112.04188481675382</v>
      </c>
      <c r="E134" s="15">
        <v>99.999999999999929</v>
      </c>
      <c r="F134" s="15">
        <v>117.64705882352935</v>
      </c>
      <c r="G134" s="15">
        <v>79.054054054053992</v>
      </c>
      <c r="H134" s="15">
        <v>234.37500000000031</v>
      </c>
      <c r="I134" s="15">
        <v>82.178217821782141</v>
      </c>
      <c r="J134" s="91"/>
      <c r="K134" s="62">
        <v>-5.5187637969094983E-2</v>
      </c>
      <c r="L134" s="63">
        <v>0.28571428571428559</v>
      </c>
      <c r="M134" s="63">
        <v>1.6949152542372614E-2</v>
      </c>
      <c r="N134" s="63">
        <v>-9.3023255813953765E-2</v>
      </c>
      <c r="O134" s="63">
        <v>-0.11242603550295838</v>
      </c>
      <c r="P134" s="63">
        <v>1.2195121951219523E-2</v>
      </c>
      <c r="Q134" s="91"/>
      <c r="R134" s="56">
        <v>39</v>
      </c>
      <c r="S134" s="57">
        <v>4</v>
      </c>
      <c r="T134" s="57">
        <v>8</v>
      </c>
      <c r="U134" s="57">
        <v>12</v>
      </c>
      <c r="V134" s="57">
        <v>10</v>
      </c>
      <c r="W134" s="57">
        <v>5</v>
      </c>
      <c r="X134" s="91"/>
      <c r="Y134" s="58">
        <v>1</v>
      </c>
      <c r="Z134" s="59">
        <v>0.10256410256410256</v>
      </c>
      <c r="AA134" s="59">
        <v>0.20512820512820512</v>
      </c>
      <c r="AB134" s="59">
        <v>0.30769230769230771</v>
      </c>
      <c r="AC134" s="59">
        <v>0.25641025641025639</v>
      </c>
      <c r="AD134" s="59">
        <v>0.12820512820512819</v>
      </c>
      <c r="AE134" s="91"/>
      <c r="AF134" s="56">
        <v>428</v>
      </c>
      <c r="AG134" s="57">
        <v>18</v>
      </c>
      <c r="AH134" s="57">
        <v>60</v>
      </c>
      <c r="AI134" s="57">
        <v>117</v>
      </c>
      <c r="AJ134" s="57">
        <v>150</v>
      </c>
      <c r="AK134" s="57">
        <v>83</v>
      </c>
      <c r="AL134" s="91"/>
      <c r="AM134" s="58">
        <v>1</v>
      </c>
      <c r="AN134" s="59">
        <v>4.2056074766355138E-2</v>
      </c>
      <c r="AO134" s="59">
        <v>0.14018691588785046</v>
      </c>
      <c r="AP134" s="59">
        <v>0.27336448598130841</v>
      </c>
      <c r="AQ134" s="59">
        <v>0.35046728971962615</v>
      </c>
      <c r="AR134" s="59">
        <v>0.19392523364485981</v>
      </c>
    </row>
    <row r="135" spans="1:44" s="4" customFormat="1" ht="15.75" x14ac:dyDescent="0.25">
      <c r="A135" s="19">
        <v>141</v>
      </c>
      <c r="B135" s="9">
        <f t="shared" ref="B135:B198" si="2">YEAR(C135)</f>
        <v>2010</v>
      </c>
      <c r="C135" s="53">
        <v>40422</v>
      </c>
      <c r="D135" s="61">
        <v>117.80104712041873</v>
      </c>
      <c r="E135" s="15">
        <v>99.999999999999929</v>
      </c>
      <c r="F135" s="15">
        <v>111.76470588235287</v>
      </c>
      <c r="G135" s="15">
        <v>85.135135135135059</v>
      </c>
      <c r="H135" s="15">
        <v>253.12500000000034</v>
      </c>
      <c r="I135" s="15">
        <v>86.138613861386091</v>
      </c>
      <c r="J135" s="91"/>
      <c r="K135" s="62">
        <v>3.2110091743119185E-2</v>
      </c>
      <c r="L135" s="63">
        <v>0.19999999999999996</v>
      </c>
      <c r="M135" s="63">
        <v>-3.3898305084746005E-2</v>
      </c>
      <c r="N135" s="63">
        <v>4.1322314049586417E-2</v>
      </c>
      <c r="O135" s="63">
        <v>-4.7058823529411486E-2</v>
      </c>
      <c r="P135" s="63">
        <v>0.22535211267605626</v>
      </c>
      <c r="Q135" s="91"/>
      <c r="R135" s="56">
        <v>59</v>
      </c>
      <c r="S135" s="57">
        <v>2</v>
      </c>
      <c r="T135" s="57">
        <v>4</v>
      </c>
      <c r="U135" s="57">
        <v>17</v>
      </c>
      <c r="V135" s="57">
        <v>26</v>
      </c>
      <c r="W135" s="57">
        <v>10</v>
      </c>
      <c r="X135" s="91"/>
      <c r="Y135" s="58">
        <v>1</v>
      </c>
      <c r="Z135" s="59">
        <v>3.3898305084745763E-2</v>
      </c>
      <c r="AA135" s="59">
        <v>6.7796610169491525E-2</v>
      </c>
      <c r="AB135" s="59">
        <v>0.28813559322033899</v>
      </c>
      <c r="AC135" s="59">
        <v>0.44067796610169491</v>
      </c>
      <c r="AD135" s="59">
        <v>0.16949152542372881</v>
      </c>
      <c r="AE135" s="91"/>
      <c r="AF135" s="56">
        <v>450</v>
      </c>
      <c r="AG135" s="57">
        <v>18</v>
      </c>
      <c r="AH135" s="57">
        <v>57</v>
      </c>
      <c r="AI135" s="57">
        <v>126</v>
      </c>
      <c r="AJ135" s="57">
        <v>162</v>
      </c>
      <c r="AK135" s="57">
        <v>87</v>
      </c>
      <c r="AL135" s="91"/>
      <c r="AM135" s="58">
        <v>1</v>
      </c>
      <c r="AN135" s="59">
        <v>0.04</v>
      </c>
      <c r="AO135" s="59">
        <v>0.12666666666666668</v>
      </c>
      <c r="AP135" s="59">
        <v>0.28000000000000003</v>
      </c>
      <c r="AQ135" s="59">
        <v>0.36</v>
      </c>
      <c r="AR135" s="59">
        <v>0.19333333333333333</v>
      </c>
    </row>
    <row r="136" spans="1:44" s="4" customFormat="1" ht="15.75" x14ac:dyDescent="0.25">
      <c r="A136" s="18">
        <v>142</v>
      </c>
      <c r="B136" s="6">
        <f t="shared" si="2"/>
        <v>2010</v>
      </c>
      <c r="C136" s="60">
        <v>40452</v>
      </c>
      <c r="D136" s="61">
        <v>121.9895287958114</v>
      </c>
      <c r="E136" s="15">
        <v>94.444444444444372</v>
      </c>
      <c r="F136" s="15">
        <v>125.49019607843128</v>
      </c>
      <c r="G136" s="15">
        <v>83.108108108108027</v>
      </c>
      <c r="H136" s="15">
        <v>275.00000000000034</v>
      </c>
      <c r="I136" s="15">
        <v>85.148514851485103</v>
      </c>
      <c r="J136" s="91"/>
      <c r="K136" s="62">
        <v>5.9090909090909083E-2</v>
      </c>
      <c r="L136" s="63">
        <v>6.25E-2</v>
      </c>
      <c r="M136" s="63">
        <v>0.10344827586206851</v>
      </c>
      <c r="N136" s="63">
        <v>0</v>
      </c>
      <c r="O136" s="63">
        <v>5.3892215568862367E-2</v>
      </c>
      <c r="P136" s="63">
        <v>0.13157894736842124</v>
      </c>
      <c r="Q136" s="91"/>
      <c r="R136" s="56">
        <v>58</v>
      </c>
      <c r="S136" s="57">
        <v>1</v>
      </c>
      <c r="T136" s="57">
        <v>11</v>
      </c>
      <c r="U136" s="57">
        <v>10</v>
      </c>
      <c r="V136" s="57">
        <v>26</v>
      </c>
      <c r="W136" s="57">
        <v>10</v>
      </c>
      <c r="X136" s="91"/>
      <c r="Y136" s="58">
        <v>1</v>
      </c>
      <c r="Z136" s="59">
        <v>1.7241379310344827E-2</v>
      </c>
      <c r="AA136" s="59">
        <v>0.18965517241379309</v>
      </c>
      <c r="AB136" s="59">
        <v>0.17241379310344829</v>
      </c>
      <c r="AC136" s="59">
        <v>0.44827586206896552</v>
      </c>
      <c r="AD136" s="59">
        <v>0.17241379310344829</v>
      </c>
      <c r="AE136" s="91"/>
      <c r="AF136" s="56">
        <v>466</v>
      </c>
      <c r="AG136" s="57">
        <v>17</v>
      </c>
      <c r="AH136" s="57">
        <v>64</v>
      </c>
      <c r="AI136" s="57">
        <v>123</v>
      </c>
      <c r="AJ136" s="57">
        <v>176</v>
      </c>
      <c r="AK136" s="57">
        <v>86</v>
      </c>
      <c r="AL136" s="91"/>
      <c r="AM136" s="58">
        <v>1</v>
      </c>
      <c r="AN136" s="59">
        <v>3.6480686695278972E-2</v>
      </c>
      <c r="AO136" s="59">
        <v>0.13733905579399142</v>
      </c>
      <c r="AP136" s="59">
        <v>0.26394849785407726</v>
      </c>
      <c r="AQ136" s="59">
        <v>0.37768240343347642</v>
      </c>
      <c r="AR136" s="59">
        <v>0.18454935622317598</v>
      </c>
    </row>
    <row r="137" spans="1:44" s="4" customFormat="1" ht="15.75" x14ac:dyDescent="0.25">
      <c r="A137" s="19">
        <v>143</v>
      </c>
      <c r="B137" s="9">
        <f t="shared" si="2"/>
        <v>2010</v>
      </c>
      <c r="C137" s="53">
        <v>40483</v>
      </c>
      <c r="D137" s="61">
        <v>128.27225130890039</v>
      </c>
      <c r="E137" s="15">
        <v>127.77777777777769</v>
      </c>
      <c r="F137" s="15">
        <v>127.45098039215677</v>
      </c>
      <c r="G137" s="15">
        <v>85.135135135135059</v>
      </c>
      <c r="H137" s="15">
        <v>292.18750000000034</v>
      </c>
      <c r="I137" s="15">
        <v>88.11881188118808</v>
      </c>
      <c r="J137" s="91"/>
      <c r="K137" s="62">
        <v>0.12128146453089239</v>
      </c>
      <c r="L137" s="63">
        <v>0.64285714285714279</v>
      </c>
      <c r="M137" s="63">
        <v>4.8387096774193061E-2</v>
      </c>
      <c r="N137" s="63">
        <v>7.9999999999997851E-3</v>
      </c>
      <c r="O137" s="63">
        <v>0.18354430379746844</v>
      </c>
      <c r="P137" s="63">
        <v>0.14102564102564119</v>
      </c>
      <c r="Q137" s="91"/>
      <c r="R137" s="56">
        <v>58</v>
      </c>
      <c r="S137" s="57">
        <v>6</v>
      </c>
      <c r="T137" s="57">
        <v>7</v>
      </c>
      <c r="U137" s="57">
        <v>15</v>
      </c>
      <c r="V137" s="57">
        <v>16</v>
      </c>
      <c r="W137" s="57">
        <v>14</v>
      </c>
      <c r="X137" s="91"/>
      <c r="Y137" s="58">
        <v>1</v>
      </c>
      <c r="Z137" s="59">
        <v>0.10344827586206896</v>
      </c>
      <c r="AA137" s="59">
        <v>0.1206896551724138</v>
      </c>
      <c r="AB137" s="59">
        <v>0.25862068965517243</v>
      </c>
      <c r="AC137" s="59">
        <v>0.27586206896551724</v>
      </c>
      <c r="AD137" s="59">
        <v>0.2413793103448276</v>
      </c>
      <c r="AE137" s="91"/>
      <c r="AF137" s="56">
        <v>490</v>
      </c>
      <c r="AG137" s="57">
        <v>23</v>
      </c>
      <c r="AH137" s="57">
        <v>65</v>
      </c>
      <c r="AI137" s="57">
        <v>126</v>
      </c>
      <c r="AJ137" s="57">
        <v>187</v>
      </c>
      <c r="AK137" s="57">
        <v>89</v>
      </c>
      <c r="AL137" s="91"/>
      <c r="AM137" s="58">
        <v>1</v>
      </c>
      <c r="AN137" s="59">
        <v>4.6938775510204082E-2</v>
      </c>
      <c r="AO137" s="59">
        <v>0.1326530612244898</v>
      </c>
      <c r="AP137" s="59">
        <v>0.25714285714285712</v>
      </c>
      <c r="AQ137" s="59">
        <v>0.38163265306122451</v>
      </c>
      <c r="AR137" s="59">
        <v>0.1816326530612245</v>
      </c>
    </row>
    <row r="138" spans="1:44" s="4" customFormat="1" ht="15.75" x14ac:dyDescent="0.25">
      <c r="A138" s="18">
        <v>144</v>
      </c>
      <c r="B138" s="6">
        <f t="shared" si="2"/>
        <v>2010</v>
      </c>
      <c r="C138" s="60">
        <v>40513</v>
      </c>
      <c r="D138" s="61">
        <v>139.79057591623021</v>
      </c>
      <c r="E138" s="15">
        <v>144.44444444444434</v>
      </c>
      <c r="F138" s="15">
        <v>135.29411764705873</v>
      </c>
      <c r="G138" s="15">
        <v>95.945945945945866</v>
      </c>
      <c r="H138" s="15">
        <v>307.81250000000034</v>
      </c>
      <c r="I138" s="15">
        <v>99.00990099009897</v>
      </c>
      <c r="J138" s="91"/>
      <c r="K138" s="62">
        <v>0.25352112676056326</v>
      </c>
      <c r="L138" s="63">
        <v>0.73333333333333339</v>
      </c>
      <c r="M138" s="63">
        <v>0.13114754098360604</v>
      </c>
      <c r="N138" s="63">
        <v>0.19327731092436951</v>
      </c>
      <c r="O138" s="63">
        <v>0.2875816993464051</v>
      </c>
      <c r="P138" s="63">
        <v>0.28205128205128216</v>
      </c>
      <c r="Q138" s="91"/>
      <c r="R138" s="56">
        <v>82</v>
      </c>
      <c r="S138" s="57">
        <v>4</v>
      </c>
      <c r="T138" s="57">
        <v>13</v>
      </c>
      <c r="U138" s="57">
        <v>24</v>
      </c>
      <c r="V138" s="57">
        <v>21</v>
      </c>
      <c r="W138" s="57">
        <v>20</v>
      </c>
      <c r="X138" s="91"/>
      <c r="Y138" s="58">
        <v>1</v>
      </c>
      <c r="Z138" s="59">
        <v>4.878048780487805E-2</v>
      </c>
      <c r="AA138" s="59">
        <v>0.15853658536585366</v>
      </c>
      <c r="AB138" s="59">
        <v>0.29268292682926828</v>
      </c>
      <c r="AC138" s="59">
        <v>0.25609756097560976</v>
      </c>
      <c r="AD138" s="59">
        <v>0.24390243902439024</v>
      </c>
      <c r="AE138" s="91"/>
      <c r="AF138" s="56">
        <v>534</v>
      </c>
      <c r="AG138" s="57">
        <v>26</v>
      </c>
      <c r="AH138" s="57">
        <v>69</v>
      </c>
      <c r="AI138" s="57">
        <v>142</v>
      </c>
      <c r="AJ138" s="57">
        <v>197</v>
      </c>
      <c r="AK138" s="57">
        <v>100</v>
      </c>
      <c r="AL138" s="91"/>
      <c r="AM138" s="58">
        <v>1</v>
      </c>
      <c r="AN138" s="59">
        <v>4.8689138576779027E-2</v>
      </c>
      <c r="AO138" s="59">
        <v>0.12921348314606743</v>
      </c>
      <c r="AP138" s="59">
        <v>0.26591760299625467</v>
      </c>
      <c r="AQ138" s="59">
        <v>0.36891385767790263</v>
      </c>
      <c r="AR138" s="59">
        <v>0.18726591760299627</v>
      </c>
    </row>
    <row r="139" spans="1:44" s="4" customFormat="1" ht="15.75" x14ac:dyDescent="0.25">
      <c r="A139" s="19">
        <v>145</v>
      </c>
      <c r="B139" s="9">
        <f t="shared" si="2"/>
        <v>2011</v>
      </c>
      <c r="C139" s="53">
        <v>40544</v>
      </c>
      <c r="D139" s="61">
        <v>145.81151832460716</v>
      </c>
      <c r="E139" s="15">
        <v>138.8888888888888</v>
      </c>
      <c r="F139" s="15">
        <v>143.13725490196069</v>
      </c>
      <c r="G139" s="15">
        <v>98.64864864864856</v>
      </c>
      <c r="H139" s="15">
        <v>323.43750000000034</v>
      </c>
      <c r="I139" s="15">
        <v>104.95049504950491</v>
      </c>
      <c r="J139" s="91"/>
      <c r="K139" s="62">
        <v>0.39249999999999963</v>
      </c>
      <c r="L139" s="63">
        <v>0.47058823529411775</v>
      </c>
      <c r="M139" s="63">
        <v>0.30357142857142816</v>
      </c>
      <c r="N139" s="63">
        <v>0.29203539823008806</v>
      </c>
      <c r="O139" s="63">
        <v>0.53333333333333299</v>
      </c>
      <c r="P139" s="63">
        <v>0.34177215189873444</v>
      </c>
      <c r="Q139" s="91"/>
      <c r="R139" s="56">
        <v>42</v>
      </c>
      <c r="S139" s="57">
        <v>1</v>
      </c>
      <c r="T139" s="57">
        <v>7</v>
      </c>
      <c r="U139" s="57">
        <v>8</v>
      </c>
      <c r="V139" s="57">
        <v>17</v>
      </c>
      <c r="W139" s="57">
        <v>9</v>
      </c>
      <c r="X139" s="91"/>
      <c r="Y139" s="58">
        <v>1</v>
      </c>
      <c r="Z139" s="59">
        <v>2.3809523809523808E-2</v>
      </c>
      <c r="AA139" s="59">
        <v>0.16666666666666666</v>
      </c>
      <c r="AB139" s="59">
        <v>0.19047619047619047</v>
      </c>
      <c r="AC139" s="59">
        <v>0.40476190476190477</v>
      </c>
      <c r="AD139" s="59">
        <v>0.21428571428571427</v>
      </c>
      <c r="AE139" s="91"/>
      <c r="AF139" s="56">
        <v>557</v>
      </c>
      <c r="AG139" s="57">
        <v>25</v>
      </c>
      <c r="AH139" s="57">
        <v>73</v>
      </c>
      <c r="AI139" s="57">
        <v>146</v>
      </c>
      <c r="AJ139" s="57">
        <v>207</v>
      </c>
      <c r="AK139" s="57">
        <v>106</v>
      </c>
      <c r="AL139" s="91"/>
      <c r="AM139" s="58">
        <v>1</v>
      </c>
      <c r="AN139" s="59">
        <v>4.4883303411131059E-2</v>
      </c>
      <c r="AO139" s="59">
        <v>0.1310592459605027</v>
      </c>
      <c r="AP139" s="59">
        <v>0.26211849192100539</v>
      </c>
      <c r="AQ139" s="59">
        <v>0.37163375224416517</v>
      </c>
      <c r="AR139" s="59">
        <v>0.19030520646319568</v>
      </c>
    </row>
    <row r="140" spans="1:44" s="4" customFormat="1" ht="15.75" x14ac:dyDescent="0.25">
      <c r="A140" s="18">
        <v>146</v>
      </c>
      <c r="B140" s="6">
        <f t="shared" si="2"/>
        <v>2011</v>
      </c>
      <c r="C140" s="60">
        <v>40575</v>
      </c>
      <c r="D140" s="61">
        <v>144.50261780104694</v>
      </c>
      <c r="E140" s="15">
        <v>138.8888888888888</v>
      </c>
      <c r="F140" s="15">
        <v>139.21568627450972</v>
      </c>
      <c r="G140" s="15">
        <v>97.972972972972883</v>
      </c>
      <c r="H140" s="15">
        <v>312.50000000000034</v>
      </c>
      <c r="I140" s="15">
        <v>109.90099009900987</v>
      </c>
      <c r="J140" s="91"/>
      <c r="K140" s="62">
        <v>0.35626535626535571</v>
      </c>
      <c r="L140" s="63">
        <v>0.56250000000000022</v>
      </c>
      <c r="M140" s="63">
        <v>0.31481481481481444</v>
      </c>
      <c r="N140" s="63">
        <v>0.28318584070796415</v>
      </c>
      <c r="O140" s="63">
        <v>0.35135135135135109</v>
      </c>
      <c r="P140" s="63">
        <v>0.46052631578947389</v>
      </c>
      <c r="Q140" s="91"/>
      <c r="R140" s="56">
        <v>27</v>
      </c>
      <c r="S140" s="57">
        <v>1</v>
      </c>
      <c r="T140" s="57">
        <v>1</v>
      </c>
      <c r="U140" s="57">
        <v>7</v>
      </c>
      <c r="V140" s="57">
        <v>11</v>
      </c>
      <c r="W140" s="57">
        <v>7</v>
      </c>
      <c r="X140" s="91"/>
      <c r="Y140" s="58">
        <v>1</v>
      </c>
      <c r="Z140" s="59">
        <v>3.7037037037037035E-2</v>
      </c>
      <c r="AA140" s="59">
        <v>3.7037037037037035E-2</v>
      </c>
      <c r="AB140" s="59">
        <v>0.25925925925925924</v>
      </c>
      <c r="AC140" s="59">
        <v>0.40740740740740738</v>
      </c>
      <c r="AD140" s="59">
        <v>0.25925925925925924</v>
      </c>
      <c r="AE140" s="91"/>
      <c r="AF140" s="56">
        <v>552</v>
      </c>
      <c r="AG140" s="57">
        <v>25</v>
      </c>
      <c r="AH140" s="57">
        <v>71</v>
      </c>
      <c r="AI140" s="57">
        <v>145</v>
      </c>
      <c r="AJ140" s="57">
        <v>200</v>
      </c>
      <c r="AK140" s="57">
        <v>111</v>
      </c>
      <c r="AL140" s="91"/>
      <c r="AM140" s="58">
        <v>1</v>
      </c>
      <c r="AN140" s="59">
        <v>4.5289855072463768E-2</v>
      </c>
      <c r="AO140" s="59">
        <v>0.12862318840579709</v>
      </c>
      <c r="AP140" s="59">
        <v>0.26268115942028986</v>
      </c>
      <c r="AQ140" s="59">
        <v>0.36231884057971014</v>
      </c>
      <c r="AR140" s="59">
        <v>0.20108695652173914</v>
      </c>
    </row>
    <row r="141" spans="1:44" s="4" customFormat="1" ht="15.75" x14ac:dyDescent="0.25">
      <c r="A141" s="19">
        <v>147</v>
      </c>
      <c r="B141" s="9">
        <f t="shared" si="2"/>
        <v>2011</v>
      </c>
      <c r="C141" s="53">
        <v>40603</v>
      </c>
      <c r="D141" s="61">
        <v>152.09424083769613</v>
      </c>
      <c r="E141" s="15">
        <v>166.66666666666654</v>
      </c>
      <c r="F141" s="15">
        <v>152.94117647058815</v>
      </c>
      <c r="G141" s="15">
        <v>102.02702702702695</v>
      </c>
      <c r="H141" s="15">
        <v>329.68750000000034</v>
      </c>
      <c r="I141" s="15">
        <v>109.90099009900987</v>
      </c>
      <c r="J141" s="91"/>
      <c r="K141" s="62">
        <v>0.42401960784313641</v>
      </c>
      <c r="L141" s="63">
        <v>1.1428571428571428</v>
      </c>
      <c r="M141" s="63">
        <v>0.52941176470588203</v>
      </c>
      <c r="N141" s="63">
        <v>0.34821428571428537</v>
      </c>
      <c r="O141" s="63">
        <v>0.36129032258064475</v>
      </c>
      <c r="P141" s="63">
        <v>0.46052631578947389</v>
      </c>
      <c r="Q141" s="91"/>
      <c r="R141" s="56">
        <v>64</v>
      </c>
      <c r="S141" s="57">
        <v>5</v>
      </c>
      <c r="T141" s="57">
        <v>9</v>
      </c>
      <c r="U141" s="57">
        <v>16</v>
      </c>
      <c r="V141" s="57">
        <v>26</v>
      </c>
      <c r="W141" s="57">
        <v>8</v>
      </c>
      <c r="X141" s="91"/>
      <c r="Y141" s="58">
        <v>1</v>
      </c>
      <c r="Z141" s="59">
        <v>7.8125E-2</v>
      </c>
      <c r="AA141" s="59">
        <v>0.140625</v>
      </c>
      <c r="AB141" s="59">
        <v>0.25</v>
      </c>
      <c r="AC141" s="59">
        <v>0.40625</v>
      </c>
      <c r="AD141" s="59">
        <v>0.125</v>
      </c>
      <c r="AE141" s="91"/>
      <c r="AF141" s="56">
        <v>581</v>
      </c>
      <c r="AG141" s="57">
        <v>30</v>
      </c>
      <c r="AH141" s="57">
        <v>78</v>
      </c>
      <c r="AI141" s="57">
        <v>151</v>
      </c>
      <c r="AJ141" s="57">
        <v>211</v>
      </c>
      <c r="AK141" s="57">
        <v>111</v>
      </c>
      <c r="AL141" s="91"/>
      <c r="AM141" s="58">
        <v>1</v>
      </c>
      <c r="AN141" s="59">
        <v>5.163511187607573E-2</v>
      </c>
      <c r="AO141" s="59">
        <v>0.13425129087779691</v>
      </c>
      <c r="AP141" s="59">
        <v>0.25989672977624784</v>
      </c>
      <c r="AQ141" s="59">
        <v>0.36316695352839934</v>
      </c>
      <c r="AR141" s="59">
        <v>0.19104991394148021</v>
      </c>
    </row>
    <row r="142" spans="1:44" s="4" customFormat="1" ht="15.75" x14ac:dyDescent="0.25">
      <c r="A142" s="18">
        <v>148</v>
      </c>
      <c r="B142" s="6">
        <f t="shared" si="2"/>
        <v>2011</v>
      </c>
      <c r="C142" s="60">
        <v>40634</v>
      </c>
      <c r="D142" s="61">
        <v>157.32984293193695</v>
      </c>
      <c r="E142" s="15">
        <v>216.66666666666652</v>
      </c>
      <c r="F142" s="15">
        <v>162.74509803921558</v>
      </c>
      <c r="G142" s="15">
        <v>102.02702702702695</v>
      </c>
      <c r="H142" s="15">
        <v>334.37500000000034</v>
      </c>
      <c r="I142" s="15">
        <v>112.87128712871284</v>
      </c>
      <c r="J142" s="91"/>
      <c r="K142" s="62">
        <v>0.43095238095238031</v>
      </c>
      <c r="L142" s="63">
        <v>2.2500000000000004</v>
      </c>
      <c r="M142" s="63">
        <v>0.53703703703703676</v>
      </c>
      <c r="N142" s="63">
        <v>0.31304347826086931</v>
      </c>
      <c r="O142" s="63">
        <v>0.33749999999999969</v>
      </c>
      <c r="P142" s="63">
        <v>0.44303797468354444</v>
      </c>
      <c r="Q142" s="91"/>
      <c r="R142" s="56">
        <v>62</v>
      </c>
      <c r="S142" s="57">
        <v>9</v>
      </c>
      <c r="T142" s="57">
        <v>10</v>
      </c>
      <c r="U142" s="57">
        <v>14</v>
      </c>
      <c r="V142" s="57">
        <v>19</v>
      </c>
      <c r="W142" s="57">
        <v>10</v>
      </c>
      <c r="X142" s="91"/>
      <c r="Y142" s="58">
        <v>1</v>
      </c>
      <c r="Z142" s="59">
        <v>0.14516129032258066</v>
      </c>
      <c r="AA142" s="59">
        <v>0.16129032258064516</v>
      </c>
      <c r="AB142" s="59">
        <v>0.22580645161290322</v>
      </c>
      <c r="AC142" s="59">
        <v>0.30645161290322581</v>
      </c>
      <c r="AD142" s="59">
        <v>0.16129032258064516</v>
      </c>
      <c r="AE142" s="91"/>
      <c r="AF142" s="56">
        <v>601</v>
      </c>
      <c r="AG142" s="57">
        <v>39</v>
      </c>
      <c r="AH142" s="57">
        <v>83</v>
      </c>
      <c r="AI142" s="57">
        <v>151</v>
      </c>
      <c r="AJ142" s="57">
        <v>214</v>
      </c>
      <c r="AK142" s="57">
        <v>114</v>
      </c>
      <c r="AL142" s="91"/>
      <c r="AM142" s="58">
        <v>1</v>
      </c>
      <c r="AN142" s="59">
        <v>6.4891846921797003E-2</v>
      </c>
      <c r="AO142" s="59">
        <v>0.13810316139767054</v>
      </c>
      <c r="AP142" s="59">
        <v>0.25124792013311148</v>
      </c>
      <c r="AQ142" s="59">
        <v>0.35607321131447589</v>
      </c>
      <c r="AR142" s="59">
        <v>0.18968386023294509</v>
      </c>
    </row>
    <row r="143" spans="1:44" s="4" customFormat="1" ht="15.75" x14ac:dyDescent="0.25">
      <c r="A143" s="19">
        <v>149</v>
      </c>
      <c r="B143" s="9">
        <f t="shared" si="2"/>
        <v>2011</v>
      </c>
      <c r="C143" s="53">
        <v>40664</v>
      </c>
      <c r="D143" s="61">
        <v>164.6596858638741</v>
      </c>
      <c r="E143" s="15">
        <v>222.22222222222206</v>
      </c>
      <c r="F143" s="15">
        <v>178.4313725490195</v>
      </c>
      <c r="G143" s="15">
        <v>108.10810810810803</v>
      </c>
      <c r="H143" s="15">
        <v>350.00000000000034</v>
      </c>
      <c r="I143" s="15">
        <v>112.87128712871284</v>
      </c>
      <c r="J143" s="91"/>
      <c r="K143" s="62">
        <v>0.50478468899521434</v>
      </c>
      <c r="L143" s="63">
        <v>2.3333333333333335</v>
      </c>
      <c r="M143" s="63">
        <v>0.6851851851851849</v>
      </c>
      <c r="N143" s="63">
        <v>0.44144144144144137</v>
      </c>
      <c r="O143" s="63">
        <v>0.42675159235668758</v>
      </c>
      <c r="P143" s="63">
        <v>0.35714285714285743</v>
      </c>
      <c r="Q143" s="91"/>
      <c r="R143" s="56">
        <v>55</v>
      </c>
      <c r="S143" s="57">
        <v>3</v>
      </c>
      <c r="T143" s="57">
        <v>11</v>
      </c>
      <c r="U143" s="57">
        <v>16</v>
      </c>
      <c r="V143" s="57">
        <v>18</v>
      </c>
      <c r="W143" s="57">
        <v>7</v>
      </c>
      <c r="X143" s="91"/>
      <c r="Y143" s="58">
        <v>1</v>
      </c>
      <c r="Z143" s="59">
        <v>5.4545454545454543E-2</v>
      </c>
      <c r="AA143" s="59">
        <v>0.2</v>
      </c>
      <c r="AB143" s="59">
        <v>0.29090909090909089</v>
      </c>
      <c r="AC143" s="59">
        <v>0.32727272727272727</v>
      </c>
      <c r="AD143" s="59">
        <v>0.12727272727272726</v>
      </c>
      <c r="AE143" s="91"/>
      <c r="AF143" s="56">
        <v>629</v>
      </c>
      <c r="AG143" s="57">
        <v>40</v>
      </c>
      <c r="AH143" s="57">
        <v>91</v>
      </c>
      <c r="AI143" s="57">
        <v>160</v>
      </c>
      <c r="AJ143" s="57">
        <v>224</v>
      </c>
      <c r="AK143" s="57">
        <v>114</v>
      </c>
      <c r="AL143" s="91"/>
      <c r="AM143" s="58">
        <v>1</v>
      </c>
      <c r="AN143" s="59">
        <v>6.3593004769475353E-2</v>
      </c>
      <c r="AO143" s="59">
        <v>0.14467408585055644</v>
      </c>
      <c r="AP143" s="59">
        <v>0.25437201907790141</v>
      </c>
      <c r="AQ143" s="59">
        <v>0.35612082670906198</v>
      </c>
      <c r="AR143" s="59">
        <v>0.18124006359300476</v>
      </c>
    </row>
    <row r="144" spans="1:44" s="4" customFormat="1" ht="15.75" x14ac:dyDescent="0.25">
      <c r="A144" s="18">
        <v>150</v>
      </c>
      <c r="B144" s="6">
        <f t="shared" si="2"/>
        <v>2011</v>
      </c>
      <c r="C144" s="60">
        <v>40695</v>
      </c>
      <c r="D144" s="61">
        <v>173.5602094240835</v>
      </c>
      <c r="E144" s="15">
        <v>227.7777777777776</v>
      </c>
      <c r="F144" s="15">
        <v>182.35294117647047</v>
      </c>
      <c r="G144" s="15">
        <v>118.91891891891883</v>
      </c>
      <c r="H144" s="15">
        <v>356.25000000000034</v>
      </c>
      <c r="I144" s="15">
        <v>123.76237623762373</v>
      </c>
      <c r="J144" s="91"/>
      <c r="K144" s="62">
        <v>0.55269320843091241</v>
      </c>
      <c r="L144" s="63">
        <v>1.7333333333333334</v>
      </c>
      <c r="M144" s="63">
        <v>0.5499999999999996</v>
      </c>
      <c r="N144" s="63">
        <v>0.5855855855855856</v>
      </c>
      <c r="O144" s="63">
        <v>0.47096774193548363</v>
      </c>
      <c r="P144" s="63">
        <v>0.45348837209302362</v>
      </c>
      <c r="Q144" s="91"/>
      <c r="R144" s="56">
        <v>73</v>
      </c>
      <c r="S144" s="57">
        <v>4</v>
      </c>
      <c r="T144" s="57">
        <v>11</v>
      </c>
      <c r="U144" s="57">
        <v>23</v>
      </c>
      <c r="V144" s="57">
        <v>18</v>
      </c>
      <c r="W144" s="57">
        <v>17</v>
      </c>
      <c r="X144" s="91"/>
      <c r="Y144" s="58">
        <v>1</v>
      </c>
      <c r="Z144" s="59">
        <v>5.4794520547945202E-2</v>
      </c>
      <c r="AA144" s="59">
        <v>0.15068493150684931</v>
      </c>
      <c r="AB144" s="59">
        <v>0.31506849315068491</v>
      </c>
      <c r="AC144" s="59">
        <v>0.24657534246575341</v>
      </c>
      <c r="AD144" s="59">
        <v>0.23287671232876711</v>
      </c>
      <c r="AE144" s="91"/>
      <c r="AF144" s="56">
        <v>663</v>
      </c>
      <c r="AG144" s="57">
        <v>41</v>
      </c>
      <c r="AH144" s="57">
        <v>93</v>
      </c>
      <c r="AI144" s="57">
        <v>176</v>
      </c>
      <c r="AJ144" s="57">
        <v>228</v>
      </c>
      <c r="AK144" s="57">
        <v>125</v>
      </c>
      <c r="AL144" s="91"/>
      <c r="AM144" s="58">
        <v>1</v>
      </c>
      <c r="AN144" s="59">
        <v>6.1840120663650078E-2</v>
      </c>
      <c r="AO144" s="59">
        <v>0.14027149321266968</v>
      </c>
      <c r="AP144" s="59">
        <v>0.26546003016591252</v>
      </c>
      <c r="AQ144" s="59">
        <v>0.34389140271493213</v>
      </c>
      <c r="AR144" s="59">
        <v>0.18853695324283559</v>
      </c>
    </row>
    <row r="145" spans="1:44" s="4" customFormat="1" ht="15.75" x14ac:dyDescent="0.25">
      <c r="A145" s="19">
        <v>151</v>
      </c>
      <c r="B145" s="9">
        <f t="shared" si="2"/>
        <v>2011</v>
      </c>
      <c r="C145" s="53">
        <v>40725</v>
      </c>
      <c r="D145" s="61">
        <v>173.5602094240835</v>
      </c>
      <c r="E145" s="15">
        <v>238.88888888888872</v>
      </c>
      <c r="F145" s="15">
        <v>190.19607843137243</v>
      </c>
      <c r="G145" s="15">
        <v>120.2702702702702</v>
      </c>
      <c r="H145" s="15">
        <v>348.43750000000034</v>
      </c>
      <c r="I145" s="15">
        <v>120.79207920792075</v>
      </c>
      <c r="J145" s="91"/>
      <c r="K145" s="62">
        <v>0.59759036144578226</v>
      </c>
      <c r="L145" s="63">
        <v>2.0714285714285716</v>
      </c>
      <c r="M145" s="63">
        <v>0.73214285714285676</v>
      </c>
      <c r="N145" s="63">
        <v>0.60360360360360388</v>
      </c>
      <c r="O145" s="63">
        <v>0.50675675675675635</v>
      </c>
      <c r="P145" s="63">
        <v>0.418604651162791</v>
      </c>
      <c r="Q145" s="91"/>
      <c r="R145" s="56">
        <v>44</v>
      </c>
      <c r="S145" s="57">
        <v>3</v>
      </c>
      <c r="T145" s="57">
        <v>5</v>
      </c>
      <c r="U145" s="57">
        <v>16</v>
      </c>
      <c r="V145" s="57">
        <v>15</v>
      </c>
      <c r="W145" s="57">
        <v>5</v>
      </c>
      <c r="X145" s="91"/>
      <c r="Y145" s="58">
        <v>1</v>
      </c>
      <c r="Z145" s="59">
        <v>6.8181818181818177E-2</v>
      </c>
      <c r="AA145" s="59">
        <v>0.11363636363636363</v>
      </c>
      <c r="AB145" s="59">
        <v>0.36363636363636365</v>
      </c>
      <c r="AC145" s="59">
        <v>0.34090909090909088</v>
      </c>
      <c r="AD145" s="59">
        <v>0.11363636363636363</v>
      </c>
      <c r="AE145" s="91"/>
      <c r="AF145" s="56">
        <v>663</v>
      </c>
      <c r="AG145" s="57">
        <v>43</v>
      </c>
      <c r="AH145" s="57">
        <v>97</v>
      </c>
      <c r="AI145" s="57">
        <v>178</v>
      </c>
      <c r="AJ145" s="57">
        <v>223</v>
      </c>
      <c r="AK145" s="57">
        <v>122</v>
      </c>
      <c r="AL145" s="91"/>
      <c r="AM145" s="58">
        <v>1</v>
      </c>
      <c r="AN145" s="59">
        <v>6.485671191553545E-2</v>
      </c>
      <c r="AO145" s="59">
        <v>0.14630467571644043</v>
      </c>
      <c r="AP145" s="59">
        <v>0.26847662141779788</v>
      </c>
      <c r="AQ145" s="59">
        <v>0.33634992458521873</v>
      </c>
      <c r="AR145" s="59">
        <v>0.18401206636500755</v>
      </c>
    </row>
    <row r="146" spans="1:44" s="4" customFormat="1" ht="15.75" x14ac:dyDescent="0.25">
      <c r="A146" s="18">
        <v>152</v>
      </c>
      <c r="B146" s="6">
        <f t="shared" si="2"/>
        <v>2011</v>
      </c>
      <c r="C146" s="60">
        <v>40756</v>
      </c>
      <c r="D146" s="61">
        <v>178.27225130890022</v>
      </c>
      <c r="E146" s="15">
        <v>249.99999999999983</v>
      </c>
      <c r="F146" s="15">
        <v>186.27450980392143</v>
      </c>
      <c r="G146" s="15">
        <v>123.64864864864857</v>
      </c>
      <c r="H146" s="15">
        <v>373.43750000000034</v>
      </c>
      <c r="I146" s="15">
        <v>117.82178217821777</v>
      </c>
      <c r="J146" s="91"/>
      <c r="K146" s="62">
        <v>0.59112149532710156</v>
      </c>
      <c r="L146" s="63">
        <v>1.5</v>
      </c>
      <c r="M146" s="63">
        <v>0.58333333333333304</v>
      </c>
      <c r="N146" s="63">
        <v>0.56410256410256432</v>
      </c>
      <c r="O146" s="63">
        <v>0.5933333333333326</v>
      </c>
      <c r="P146" s="63">
        <v>0.43373493975903621</v>
      </c>
      <c r="Q146" s="91"/>
      <c r="R146" s="56">
        <v>57</v>
      </c>
      <c r="S146" s="57">
        <v>6</v>
      </c>
      <c r="T146" s="57">
        <v>6</v>
      </c>
      <c r="U146" s="57">
        <v>17</v>
      </c>
      <c r="V146" s="57">
        <v>26</v>
      </c>
      <c r="W146" s="57">
        <v>2</v>
      </c>
      <c r="X146" s="91"/>
      <c r="Y146" s="58">
        <v>1</v>
      </c>
      <c r="Z146" s="59">
        <v>0.10526315789473684</v>
      </c>
      <c r="AA146" s="59">
        <v>0.10526315789473684</v>
      </c>
      <c r="AB146" s="59">
        <v>0.2982456140350877</v>
      </c>
      <c r="AC146" s="59">
        <v>0.45614035087719296</v>
      </c>
      <c r="AD146" s="59">
        <v>3.5087719298245612E-2</v>
      </c>
      <c r="AE146" s="91"/>
      <c r="AF146" s="56">
        <v>681</v>
      </c>
      <c r="AG146" s="57">
        <v>45</v>
      </c>
      <c r="AH146" s="57">
        <v>95</v>
      </c>
      <c r="AI146" s="57">
        <v>183</v>
      </c>
      <c r="AJ146" s="57">
        <v>239</v>
      </c>
      <c r="AK146" s="57">
        <v>119</v>
      </c>
      <c r="AL146" s="91"/>
      <c r="AM146" s="58">
        <v>1</v>
      </c>
      <c r="AN146" s="59">
        <v>6.6079295154185022E-2</v>
      </c>
      <c r="AO146" s="59">
        <v>0.1395007342143906</v>
      </c>
      <c r="AP146" s="59">
        <v>0.2687224669603524</v>
      </c>
      <c r="AQ146" s="59">
        <v>0.35095447870778268</v>
      </c>
      <c r="AR146" s="59">
        <v>0.17474302496328928</v>
      </c>
    </row>
    <row r="147" spans="1:44" s="4" customFormat="1" ht="15.75" x14ac:dyDescent="0.25">
      <c r="A147" s="19">
        <v>153</v>
      </c>
      <c r="B147" s="9">
        <f t="shared" si="2"/>
        <v>2011</v>
      </c>
      <c r="C147" s="53">
        <v>40787</v>
      </c>
      <c r="D147" s="61">
        <v>174.3455497382196</v>
      </c>
      <c r="E147" s="15">
        <v>249.99999999999983</v>
      </c>
      <c r="F147" s="15">
        <v>192.15686274509792</v>
      </c>
      <c r="G147" s="15">
        <v>118.24324324324317</v>
      </c>
      <c r="H147" s="15">
        <v>359.37500000000028</v>
      </c>
      <c r="I147" s="15">
        <v>116.83168316831679</v>
      </c>
      <c r="J147" s="91"/>
      <c r="K147" s="62">
        <v>0.47999999999999909</v>
      </c>
      <c r="L147" s="63">
        <v>1.5</v>
      </c>
      <c r="M147" s="63">
        <v>0.7192982456140351</v>
      </c>
      <c r="N147" s="63">
        <v>0.38888888888888928</v>
      </c>
      <c r="O147" s="63">
        <v>0.41975308641975229</v>
      </c>
      <c r="P147" s="63">
        <v>0.35632183908045989</v>
      </c>
      <c r="Q147" s="91"/>
      <c r="R147" s="56">
        <v>44</v>
      </c>
      <c r="S147" s="57">
        <v>2</v>
      </c>
      <c r="T147" s="57">
        <v>7</v>
      </c>
      <c r="U147" s="57">
        <v>9</v>
      </c>
      <c r="V147" s="57">
        <v>17</v>
      </c>
      <c r="W147" s="57">
        <v>9</v>
      </c>
      <c r="X147" s="91"/>
      <c r="Y147" s="58">
        <v>1</v>
      </c>
      <c r="Z147" s="59">
        <v>4.5454545454545456E-2</v>
      </c>
      <c r="AA147" s="59">
        <v>0.15909090909090909</v>
      </c>
      <c r="AB147" s="59">
        <v>0.20454545454545456</v>
      </c>
      <c r="AC147" s="59">
        <v>0.38636363636363635</v>
      </c>
      <c r="AD147" s="59">
        <v>0.20454545454545456</v>
      </c>
      <c r="AE147" s="91"/>
      <c r="AF147" s="56">
        <v>666</v>
      </c>
      <c r="AG147" s="57">
        <v>45</v>
      </c>
      <c r="AH147" s="57">
        <v>98</v>
      </c>
      <c r="AI147" s="57">
        <v>175</v>
      </c>
      <c r="AJ147" s="57">
        <v>230</v>
      </c>
      <c r="AK147" s="57">
        <v>118</v>
      </c>
      <c r="AL147" s="91"/>
      <c r="AM147" s="58">
        <v>1</v>
      </c>
      <c r="AN147" s="59">
        <v>6.7567567567567571E-2</v>
      </c>
      <c r="AO147" s="59">
        <v>0.14714714714714713</v>
      </c>
      <c r="AP147" s="59">
        <v>0.26276276276276278</v>
      </c>
      <c r="AQ147" s="59">
        <v>0.34534534534534533</v>
      </c>
      <c r="AR147" s="59">
        <v>0.17717717717717718</v>
      </c>
    </row>
    <row r="148" spans="1:44" s="4" customFormat="1" ht="15.75" x14ac:dyDescent="0.25">
      <c r="A148" s="18">
        <v>154</v>
      </c>
      <c r="B148" s="6">
        <f t="shared" si="2"/>
        <v>2011</v>
      </c>
      <c r="C148" s="60">
        <v>40817</v>
      </c>
      <c r="D148" s="61">
        <v>171.98952879581122</v>
      </c>
      <c r="E148" s="15">
        <v>261.11111111111097</v>
      </c>
      <c r="F148" s="15">
        <v>174.50980392156853</v>
      </c>
      <c r="G148" s="15">
        <v>119.59459459459451</v>
      </c>
      <c r="H148" s="15">
        <v>342.18750000000028</v>
      </c>
      <c r="I148" s="15">
        <v>123.76237623762373</v>
      </c>
      <c r="J148" s="91"/>
      <c r="K148" s="62">
        <v>0.4098712446351922</v>
      </c>
      <c r="L148" s="63">
        <v>1.764705882352942</v>
      </c>
      <c r="M148" s="63">
        <v>0.39062500000000022</v>
      </c>
      <c r="N148" s="63">
        <v>0.43902439024390283</v>
      </c>
      <c r="O148" s="63">
        <v>0.24431818181818121</v>
      </c>
      <c r="P148" s="63">
        <v>0.45348837209302362</v>
      </c>
      <c r="Q148" s="91"/>
      <c r="R148" s="56">
        <v>49</v>
      </c>
      <c r="S148" s="57">
        <v>3</v>
      </c>
      <c r="T148" s="57">
        <v>2</v>
      </c>
      <c r="U148" s="57">
        <v>12</v>
      </c>
      <c r="V148" s="57">
        <v>15</v>
      </c>
      <c r="W148" s="57">
        <v>17</v>
      </c>
      <c r="X148" s="91"/>
      <c r="Y148" s="58">
        <v>1</v>
      </c>
      <c r="Z148" s="59">
        <v>6.1224489795918366E-2</v>
      </c>
      <c r="AA148" s="59">
        <v>4.0816326530612242E-2</v>
      </c>
      <c r="AB148" s="59">
        <v>0.24489795918367346</v>
      </c>
      <c r="AC148" s="59">
        <v>0.30612244897959184</v>
      </c>
      <c r="AD148" s="59">
        <v>0.34693877551020408</v>
      </c>
      <c r="AE148" s="91"/>
      <c r="AF148" s="56">
        <v>657</v>
      </c>
      <c r="AG148" s="57">
        <v>47</v>
      </c>
      <c r="AH148" s="57">
        <v>89</v>
      </c>
      <c r="AI148" s="57">
        <v>177</v>
      </c>
      <c r="AJ148" s="57">
        <v>219</v>
      </c>
      <c r="AK148" s="57">
        <v>125</v>
      </c>
      <c r="AL148" s="91"/>
      <c r="AM148" s="58">
        <v>1</v>
      </c>
      <c r="AN148" s="59">
        <v>7.1537290715372903E-2</v>
      </c>
      <c r="AO148" s="59">
        <v>0.13546423135464231</v>
      </c>
      <c r="AP148" s="59">
        <v>0.26940639269406391</v>
      </c>
      <c r="AQ148" s="59">
        <v>0.33333333333333331</v>
      </c>
      <c r="AR148" s="59">
        <v>0.19025875190258751</v>
      </c>
    </row>
    <row r="149" spans="1:44" s="4" customFormat="1" ht="15.75" x14ac:dyDescent="0.25">
      <c r="A149" s="19">
        <v>155</v>
      </c>
      <c r="B149" s="9">
        <f t="shared" si="2"/>
        <v>2011</v>
      </c>
      <c r="C149" s="53">
        <v>40848</v>
      </c>
      <c r="D149" s="61">
        <v>177.74869109947616</v>
      </c>
      <c r="E149" s="15">
        <v>244.44444444444431</v>
      </c>
      <c r="F149" s="15">
        <v>186.27450980392146</v>
      </c>
      <c r="G149" s="15">
        <v>122.9729729729729</v>
      </c>
      <c r="H149" s="15">
        <v>357.81250000000034</v>
      </c>
      <c r="I149" s="15">
        <v>127.72277227722769</v>
      </c>
      <c r="J149" s="91"/>
      <c r="K149" s="62">
        <v>0.38571428571428501</v>
      </c>
      <c r="L149" s="63">
        <v>0.91304347826086985</v>
      </c>
      <c r="M149" s="63">
        <v>0.4615384615384619</v>
      </c>
      <c r="N149" s="63">
        <v>0.44444444444444486</v>
      </c>
      <c r="O149" s="63">
        <v>0.22459893048128321</v>
      </c>
      <c r="P149" s="63">
        <v>0.44943820224719122</v>
      </c>
      <c r="Q149" s="91"/>
      <c r="R149" s="56">
        <v>80</v>
      </c>
      <c r="S149" s="57">
        <v>3</v>
      </c>
      <c r="T149" s="57">
        <v>13</v>
      </c>
      <c r="U149" s="57">
        <v>20</v>
      </c>
      <c r="V149" s="57">
        <v>26</v>
      </c>
      <c r="W149" s="57">
        <v>18</v>
      </c>
      <c r="X149" s="91"/>
      <c r="Y149" s="58">
        <v>1</v>
      </c>
      <c r="Z149" s="59">
        <v>3.7499999999999999E-2</v>
      </c>
      <c r="AA149" s="59">
        <v>0.16250000000000001</v>
      </c>
      <c r="AB149" s="59">
        <v>0.25</v>
      </c>
      <c r="AC149" s="59">
        <v>0.32500000000000001</v>
      </c>
      <c r="AD149" s="59">
        <v>0.22500000000000001</v>
      </c>
      <c r="AE149" s="91"/>
      <c r="AF149" s="56">
        <v>679</v>
      </c>
      <c r="AG149" s="57">
        <v>44</v>
      </c>
      <c r="AH149" s="57">
        <v>95</v>
      </c>
      <c r="AI149" s="57">
        <v>182</v>
      </c>
      <c r="AJ149" s="57">
        <v>229</v>
      </c>
      <c r="AK149" s="57">
        <v>129</v>
      </c>
      <c r="AL149" s="91"/>
      <c r="AM149" s="58">
        <v>1</v>
      </c>
      <c r="AN149" s="59">
        <v>6.4801178203240065E-2</v>
      </c>
      <c r="AO149" s="59">
        <v>0.13991163475699558</v>
      </c>
      <c r="AP149" s="59">
        <v>0.26804123711340205</v>
      </c>
      <c r="AQ149" s="59">
        <v>0.33726067746686306</v>
      </c>
      <c r="AR149" s="59">
        <v>0.18998527245949925</v>
      </c>
    </row>
    <row r="150" spans="1:44" s="4" customFormat="1" ht="15.75" x14ac:dyDescent="0.25">
      <c r="A150" s="18">
        <v>156</v>
      </c>
      <c r="B150" s="6">
        <f t="shared" si="2"/>
        <v>2011</v>
      </c>
      <c r="C150" s="60">
        <v>40878</v>
      </c>
      <c r="D150" s="61">
        <v>174.86910994764369</v>
      </c>
      <c r="E150" s="15">
        <v>233.33333333333323</v>
      </c>
      <c r="F150" s="15">
        <v>186.27450980392146</v>
      </c>
      <c r="G150" s="15">
        <v>114.18918918918912</v>
      </c>
      <c r="H150" s="15">
        <v>371.87500000000034</v>
      </c>
      <c r="I150" s="15">
        <v>122.77227722772275</v>
      </c>
      <c r="J150" s="91"/>
      <c r="K150" s="62">
        <v>0.25093632958801426</v>
      </c>
      <c r="L150" s="63">
        <v>0.61538461538461586</v>
      </c>
      <c r="M150" s="63">
        <v>0.37681159420289867</v>
      </c>
      <c r="N150" s="63">
        <v>0.19014084507042273</v>
      </c>
      <c r="O150" s="63">
        <v>0.20812182741116736</v>
      </c>
      <c r="P150" s="63">
        <v>0.24000000000000021</v>
      </c>
      <c r="Q150" s="91"/>
      <c r="R150" s="56">
        <v>71</v>
      </c>
      <c r="S150" s="57">
        <v>2</v>
      </c>
      <c r="T150" s="57">
        <v>13</v>
      </c>
      <c r="U150" s="57">
        <v>11</v>
      </c>
      <c r="V150" s="57">
        <v>30</v>
      </c>
      <c r="W150" s="57">
        <v>15</v>
      </c>
      <c r="X150" s="91"/>
      <c r="Y150" s="58">
        <v>1</v>
      </c>
      <c r="Z150" s="59">
        <v>2.8169014084507043E-2</v>
      </c>
      <c r="AA150" s="59">
        <v>0.18309859154929578</v>
      </c>
      <c r="AB150" s="59">
        <v>0.15492957746478872</v>
      </c>
      <c r="AC150" s="59">
        <v>0.42253521126760563</v>
      </c>
      <c r="AD150" s="59">
        <v>0.21126760563380281</v>
      </c>
      <c r="AE150" s="91"/>
      <c r="AF150" s="56">
        <v>668</v>
      </c>
      <c r="AG150" s="57">
        <v>42</v>
      </c>
      <c r="AH150" s="57">
        <v>95</v>
      </c>
      <c r="AI150" s="57">
        <v>169</v>
      </c>
      <c r="AJ150" s="57">
        <v>238</v>
      </c>
      <c r="AK150" s="57">
        <v>124</v>
      </c>
      <c r="AL150" s="91"/>
      <c r="AM150" s="58">
        <v>1</v>
      </c>
      <c r="AN150" s="59">
        <v>6.2874251497005984E-2</v>
      </c>
      <c r="AO150" s="59">
        <v>0.14221556886227546</v>
      </c>
      <c r="AP150" s="59">
        <v>0.25299401197604793</v>
      </c>
      <c r="AQ150" s="59">
        <v>0.35628742514970058</v>
      </c>
      <c r="AR150" s="59">
        <v>0.18562874251497005</v>
      </c>
    </row>
    <row r="151" spans="1:44" s="4" customFormat="1" ht="15.75" x14ac:dyDescent="0.25">
      <c r="A151" s="19">
        <v>157</v>
      </c>
      <c r="B151" s="9">
        <f t="shared" si="2"/>
        <v>2012</v>
      </c>
      <c r="C151" s="53">
        <v>40909</v>
      </c>
      <c r="D151" s="61">
        <v>175.91623036649185</v>
      </c>
      <c r="E151" s="15">
        <v>227.77777777777766</v>
      </c>
      <c r="F151" s="15">
        <v>186.27450980392146</v>
      </c>
      <c r="G151" s="15">
        <v>114.8648648648648</v>
      </c>
      <c r="H151" s="15">
        <v>381.25000000000034</v>
      </c>
      <c r="I151" s="15">
        <v>120.79207920792078</v>
      </c>
      <c r="J151" s="91"/>
      <c r="K151" s="62">
        <v>0.20646319569120219</v>
      </c>
      <c r="L151" s="63">
        <v>0.64000000000000012</v>
      </c>
      <c r="M151" s="63">
        <v>0.30136986301369872</v>
      </c>
      <c r="N151" s="63">
        <v>0.16438356164383605</v>
      </c>
      <c r="O151" s="63">
        <v>0.17874396135265691</v>
      </c>
      <c r="P151" s="63">
        <v>0.1509433962264155</v>
      </c>
      <c r="Q151" s="91"/>
      <c r="R151" s="56">
        <v>46</v>
      </c>
      <c r="S151" s="57">
        <v>0</v>
      </c>
      <c r="T151" s="57">
        <v>7</v>
      </c>
      <c r="U151" s="57">
        <v>9</v>
      </c>
      <c r="V151" s="57">
        <v>23</v>
      </c>
      <c r="W151" s="57">
        <v>7</v>
      </c>
      <c r="X151" s="91"/>
      <c r="Y151" s="58">
        <v>1</v>
      </c>
      <c r="Z151" s="59">
        <v>0</v>
      </c>
      <c r="AA151" s="59">
        <v>0.15217391304347827</v>
      </c>
      <c r="AB151" s="59">
        <v>0.19565217391304349</v>
      </c>
      <c r="AC151" s="59">
        <v>0.5</v>
      </c>
      <c r="AD151" s="59">
        <v>0.15217391304347827</v>
      </c>
      <c r="AE151" s="91"/>
      <c r="AF151" s="56">
        <v>672</v>
      </c>
      <c r="AG151" s="57">
        <v>41</v>
      </c>
      <c r="AH151" s="57">
        <v>95</v>
      </c>
      <c r="AI151" s="57">
        <v>170</v>
      </c>
      <c r="AJ151" s="57">
        <v>244</v>
      </c>
      <c r="AK151" s="57">
        <v>122</v>
      </c>
      <c r="AL151" s="91"/>
      <c r="AM151" s="58">
        <v>1</v>
      </c>
      <c r="AN151" s="59">
        <v>6.101190476190476E-2</v>
      </c>
      <c r="AO151" s="59">
        <v>0.14136904761904762</v>
      </c>
      <c r="AP151" s="59">
        <v>0.25297619047619047</v>
      </c>
      <c r="AQ151" s="59">
        <v>0.36309523809523808</v>
      </c>
      <c r="AR151" s="59">
        <v>0.18154761904761904</v>
      </c>
    </row>
    <row r="152" spans="1:44" s="4" customFormat="1" ht="15.75" x14ac:dyDescent="0.25">
      <c r="A152" s="18">
        <v>158</v>
      </c>
      <c r="B152" s="6">
        <f t="shared" si="2"/>
        <v>2012</v>
      </c>
      <c r="C152" s="60">
        <v>40940</v>
      </c>
      <c r="D152" s="61">
        <v>181.15183246073266</v>
      </c>
      <c r="E152" s="15">
        <v>227.77777777777766</v>
      </c>
      <c r="F152" s="15">
        <v>198.03921568627439</v>
      </c>
      <c r="G152" s="15">
        <v>118.91891891891886</v>
      </c>
      <c r="H152" s="15">
        <v>395.31250000000034</v>
      </c>
      <c r="I152" s="15">
        <v>119.80198019801979</v>
      </c>
      <c r="J152" s="91"/>
      <c r="K152" s="62">
        <v>0.25362318840579645</v>
      </c>
      <c r="L152" s="63">
        <v>0.64000000000000012</v>
      </c>
      <c r="M152" s="63">
        <v>0.42253521126760551</v>
      </c>
      <c r="N152" s="63">
        <v>0.21379310344827629</v>
      </c>
      <c r="O152" s="63">
        <v>0.26499999999999968</v>
      </c>
      <c r="P152" s="63">
        <v>9.009009009009028E-2</v>
      </c>
      <c r="Q152" s="91"/>
      <c r="R152" s="56">
        <v>47</v>
      </c>
      <c r="S152" s="57">
        <v>1</v>
      </c>
      <c r="T152" s="57">
        <v>7</v>
      </c>
      <c r="U152" s="57">
        <v>13</v>
      </c>
      <c r="V152" s="57">
        <v>20</v>
      </c>
      <c r="W152" s="57">
        <v>6</v>
      </c>
      <c r="X152" s="91"/>
      <c r="Y152" s="58">
        <v>1</v>
      </c>
      <c r="Z152" s="59">
        <v>2.1276595744680851E-2</v>
      </c>
      <c r="AA152" s="59">
        <v>0.14893617021276595</v>
      </c>
      <c r="AB152" s="59">
        <v>0.27659574468085107</v>
      </c>
      <c r="AC152" s="59">
        <v>0.42553191489361702</v>
      </c>
      <c r="AD152" s="59">
        <v>0.1276595744680851</v>
      </c>
      <c r="AE152" s="91"/>
      <c r="AF152" s="56">
        <v>692</v>
      </c>
      <c r="AG152" s="57">
        <v>41</v>
      </c>
      <c r="AH152" s="57">
        <v>101</v>
      </c>
      <c r="AI152" s="57">
        <v>176</v>
      </c>
      <c r="AJ152" s="57">
        <v>253</v>
      </c>
      <c r="AK152" s="57">
        <v>121</v>
      </c>
      <c r="AL152" s="91"/>
      <c r="AM152" s="58">
        <v>1</v>
      </c>
      <c r="AN152" s="59">
        <v>5.9248554913294796E-2</v>
      </c>
      <c r="AO152" s="59">
        <v>0.14595375722543352</v>
      </c>
      <c r="AP152" s="59">
        <v>0.25433526011560692</v>
      </c>
      <c r="AQ152" s="59">
        <v>0.36560693641618497</v>
      </c>
      <c r="AR152" s="59">
        <v>0.17485549132947978</v>
      </c>
    </row>
    <row r="153" spans="1:44" s="4" customFormat="1" ht="15.75" x14ac:dyDescent="0.25">
      <c r="A153" s="19">
        <v>159</v>
      </c>
      <c r="B153" s="9">
        <f t="shared" si="2"/>
        <v>2012</v>
      </c>
      <c r="C153" s="53">
        <v>40969</v>
      </c>
      <c r="D153" s="61">
        <v>177.74869109947613</v>
      </c>
      <c r="E153" s="15">
        <v>211.111111111111</v>
      </c>
      <c r="F153" s="15">
        <v>198.03921568627439</v>
      </c>
      <c r="G153" s="15">
        <v>112.16216216216212</v>
      </c>
      <c r="H153" s="15">
        <v>392.18750000000034</v>
      </c>
      <c r="I153" s="15">
        <v>121.78217821782177</v>
      </c>
      <c r="J153" s="91"/>
      <c r="K153" s="62">
        <v>0.16867469879518016</v>
      </c>
      <c r="L153" s="63">
        <v>0.26666666666666683</v>
      </c>
      <c r="M153" s="63">
        <v>0.29487179487179493</v>
      </c>
      <c r="N153" s="63">
        <v>9.9337748344371368E-2</v>
      </c>
      <c r="O153" s="63">
        <v>0.18957345971563955</v>
      </c>
      <c r="P153" s="63">
        <v>0.10810810810810834</v>
      </c>
      <c r="Q153" s="91"/>
      <c r="R153" s="56">
        <v>51</v>
      </c>
      <c r="S153" s="57">
        <v>2</v>
      </c>
      <c r="T153" s="57">
        <v>9</v>
      </c>
      <c r="U153" s="57">
        <v>6</v>
      </c>
      <c r="V153" s="57">
        <v>24</v>
      </c>
      <c r="W153" s="57">
        <v>10</v>
      </c>
      <c r="X153" s="91"/>
      <c r="Y153" s="58">
        <v>1</v>
      </c>
      <c r="Z153" s="59">
        <v>3.9215686274509803E-2</v>
      </c>
      <c r="AA153" s="59">
        <v>0.17647058823529413</v>
      </c>
      <c r="AB153" s="59">
        <v>0.11764705882352941</v>
      </c>
      <c r="AC153" s="59">
        <v>0.47058823529411764</v>
      </c>
      <c r="AD153" s="59">
        <v>0.19607843137254902</v>
      </c>
      <c r="AE153" s="91"/>
      <c r="AF153" s="56">
        <v>679</v>
      </c>
      <c r="AG153" s="57">
        <v>38</v>
      </c>
      <c r="AH153" s="57">
        <v>101</v>
      </c>
      <c r="AI153" s="57">
        <v>166</v>
      </c>
      <c r="AJ153" s="57">
        <v>251</v>
      </c>
      <c r="AK153" s="57">
        <v>123</v>
      </c>
      <c r="AL153" s="91"/>
      <c r="AM153" s="58">
        <v>1</v>
      </c>
      <c r="AN153" s="59">
        <v>5.5964653902798235E-2</v>
      </c>
      <c r="AO153" s="59">
        <v>0.14874815905743741</v>
      </c>
      <c r="AP153" s="59">
        <v>0.24447717231222385</v>
      </c>
      <c r="AQ153" s="59">
        <v>0.36966126656848308</v>
      </c>
      <c r="AR153" s="59">
        <v>0.18114874815905743</v>
      </c>
    </row>
    <row r="154" spans="1:44" s="4" customFormat="1" ht="15.75" x14ac:dyDescent="0.25">
      <c r="A154" s="19">
        <v>160</v>
      </c>
      <c r="B154" s="9">
        <f t="shared" si="2"/>
        <v>2012</v>
      </c>
      <c r="C154" s="60">
        <v>41000</v>
      </c>
      <c r="D154" s="61">
        <v>174.86910994764366</v>
      </c>
      <c r="E154" s="15">
        <v>183.33333333333326</v>
      </c>
      <c r="F154" s="15">
        <v>192.15686274509792</v>
      </c>
      <c r="G154" s="15">
        <v>107.43243243243239</v>
      </c>
      <c r="H154" s="15">
        <v>401.56250000000034</v>
      </c>
      <c r="I154" s="15">
        <v>119.80198019801979</v>
      </c>
      <c r="J154" s="91"/>
      <c r="K154" s="62">
        <v>0.11148086522462508</v>
      </c>
      <c r="L154" s="63">
        <v>-0.15384615384615363</v>
      </c>
      <c r="M154" s="63">
        <v>0.18072289156626509</v>
      </c>
      <c r="N154" s="63">
        <v>5.2980132450331618E-2</v>
      </c>
      <c r="O154" s="63">
        <v>0.20093457943925208</v>
      </c>
      <c r="P154" s="63">
        <v>6.1403508771930015E-2</v>
      </c>
      <c r="Q154" s="91"/>
      <c r="R154" s="56">
        <v>51</v>
      </c>
      <c r="S154" s="57">
        <v>4</v>
      </c>
      <c r="T154" s="57">
        <v>7</v>
      </c>
      <c r="U154" s="57">
        <v>7</v>
      </c>
      <c r="V154" s="57">
        <v>25</v>
      </c>
      <c r="W154" s="57">
        <v>8</v>
      </c>
      <c r="X154" s="91"/>
      <c r="Y154" s="58">
        <v>1</v>
      </c>
      <c r="Z154" s="59">
        <v>7.8431372549019607E-2</v>
      </c>
      <c r="AA154" s="59">
        <v>0.13725490196078433</v>
      </c>
      <c r="AB154" s="59">
        <v>0.13725490196078433</v>
      </c>
      <c r="AC154" s="59">
        <v>0.49019607843137253</v>
      </c>
      <c r="AD154" s="59">
        <v>0.15686274509803921</v>
      </c>
      <c r="AE154" s="91"/>
      <c r="AF154" s="56">
        <v>668</v>
      </c>
      <c r="AG154" s="57">
        <v>33</v>
      </c>
      <c r="AH154" s="57">
        <v>98</v>
      </c>
      <c r="AI154" s="57">
        <v>159</v>
      </c>
      <c r="AJ154" s="57">
        <v>257</v>
      </c>
      <c r="AK154" s="57">
        <v>121</v>
      </c>
      <c r="AL154" s="91"/>
      <c r="AM154" s="58">
        <v>1</v>
      </c>
      <c r="AN154" s="59">
        <v>4.940119760479042E-2</v>
      </c>
      <c r="AO154" s="59">
        <v>0.1467065868263473</v>
      </c>
      <c r="AP154" s="59">
        <v>0.23802395209580837</v>
      </c>
      <c r="AQ154" s="59">
        <v>0.3847305389221557</v>
      </c>
      <c r="AR154" s="59">
        <v>0.18113772455089822</v>
      </c>
    </row>
    <row r="155" spans="1:44" s="4" customFormat="1" ht="15.75" x14ac:dyDescent="0.25">
      <c r="A155" s="19">
        <v>161</v>
      </c>
      <c r="B155" s="9">
        <f t="shared" si="2"/>
        <v>2012</v>
      </c>
      <c r="C155" s="53">
        <v>41030</v>
      </c>
      <c r="D155" s="61">
        <v>173.03664921465938</v>
      </c>
      <c r="E155" s="15">
        <v>166.6666666666666</v>
      </c>
      <c r="F155" s="15">
        <v>176.47058823529403</v>
      </c>
      <c r="G155" s="15">
        <v>100.67567567567563</v>
      </c>
      <c r="H155" s="15">
        <v>426.56250000000034</v>
      </c>
      <c r="I155" s="15">
        <v>117.82178217821782</v>
      </c>
      <c r="J155" s="91"/>
      <c r="K155" s="62">
        <v>5.0874403815579949E-2</v>
      </c>
      <c r="L155" s="63">
        <v>-0.24999999999999978</v>
      </c>
      <c r="M155" s="63">
        <v>-1.0989010989010839E-2</v>
      </c>
      <c r="N155" s="63">
        <v>-6.8749999999999645E-2</v>
      </c>
      <c r="O155" s="63">
        <v>0.21874999999999978</v>
      </c>
      <c r="P155" s="63">
        <v>4.3859649122807376E-2</v>
      </c>
      <c r="Q155" s="91"/>
      <c r="R155" s="56">
        <v>48</v>
      </c>
      <c r="S155" s="57">
        <v>0</v>
      </c>
      <c r="T155" s="57">
        <v>3</v>
      </c>
      <c r="U155" s="57">
        <v>6</v>
      </c>
      <c r="V155" s="57">
        <v>34</v>
      </c>
      <c r="W155" s="57">
        <v>5</v>
      </c>
      <c r="X155" s="91"/>
      <c r="Y155" s="58">
        <v>1</v>
      </c>
      <c r="Z155" s="59">
        <v>0</v>
      </c>
      <c r="AA155" s="59">
        <v>6.25E-2</v>
      </c>
      <c r="AB155" s="59">
        <v>0.125</v>
      </c>
      <c r="AC155" s="59">
        <v>0.70833333333333337</v>
      </c>
      <c r="AD155" s="59">
        <v>0.10416666666666667</v>
      </c>
      <c r="AE155" s="91"/>
      <c r="AF155" s="56">
        <v>661</v>
      </c>
      <c r="AG155" s="57">
        <v>30</v>
      </c>
      <c r="AH155" s="57">
        <v>90</v>
      </c>
      <c r="AI155" s="57">
        <v>149</v>
      </c>
      <c r="AJ155" s="57">
        <v>273</v>
      </c>
      <c r="AK155" s="57">
        <v>119</v>
      </c>
      <c r="AL155" s="91"/>
      <c r="AM155" s="58">
        <v>1</v>
      </c>
      <c r="AN155" s="59">
        <v>4.5385779122541603E-2</v>
      </c>
      <c r="AO155" s="59">
        <v>0.13615733736762481</v>
      </c>
      <c r="AP155" s="59">
        <v>0.22541603630862331</v>
      </c>
      <c r="AQ155" s="59">
        <v>0.41301059001512858</v>
      </c>
      <c r="AR155" s="59">
        <v>0.1800302571860817</v>
      </c>
    </row>
    <row r="156" spans="1:44" s="4" customFormat="1" ht="15.75" x14ac:dyDescent="0.25">
      <c r="A156" s="18">
        <v>162</v>
      </c>
      <c r="B156" s="6">
        <f t="shared" si="2"/>
        <v>2012</v>
      </c>
      <c r="C156" s="60">
        <v>41061</v>
      </c>
      <c r="D156" s="61">
        <v>171.98952879581122</v>
      </c>
      <c r="E156" s="15">
        <v>149.99999999999994</v>
      </c>
      <c r="F156" s="15">
        <v>178.4313725490195</v>
      </c>
      <c r="G156" s="15">
        <v>96.621621621621571</v>
      </c>
      <c r="H156" s="15">
        <v>454.68750000000034</v>
      </c>
      <c r="I156" s="15">
        <v>103.96039603960395</v>
      </c>
      <c r="J156" s="91"/>
      <c r="K156" s="62">
        <v>-9.0497737556561875E-3</v>
      </c>
      <c r="L156" s="63">
        <v>-0.34146341463414609</v>
      </c>
      <c r="M156" s="63">
        <v>-2.1505376344086002E-2</v>
      </c>
      <c r="N156" s="63">
        <v>-0.18749999999999989</v>
      </c>
      <c r="O156" s="63">
        <v>0.27631578947368385</v>
      </c>
      <c r="P156" s="63">
        <v>-0.15999999999999981</v>
      </c>
      <c r="Q156" s="91"/>
      <c r="R156" s="56">
        <v>69</v>
      </c>
      <c r="S156" s="57">
        <v>1</v>
      </c>
      <c r="T156" s="57">
        <v>12</v>
      </c>
      <c r="U156" s="57">
        <v>17</v>
      </c>
      <c r="V156" s="57">
        <v>36</v>
      </c>
      <c r="W156" s="57">
        <v>3</v>
      </c>
      <c r="X156" s="91"/>
      <c r="Y156" s="58">
        <v>1</v>
      </c>
      <c r="Z156" s="59">
        <v>1.4492753623188406E-2</v>
      </c>
      <c r="AA156" s="59">
        <v>0.17391304347826086</v>
      </c>
      <c r="AB156" s="59">
        <v>0.24637681159420291</v>
      </c>
      <c r="AC156" s="59">
        <v>0.52173913043478259</v>
      </c>
      <c r="AD156" s="59">
        <v>4.3478260869565216E-2</v>
      </c>
      <c r="AE156" s="91"/>
      <c r="AF156" s="56">
        <v>657</v>
      </c>
      <c r="AG156" s="57">
        <v>27</v>
      </c>
      <c r="AH156" s="57">
        <v>91</v>
      </c>
      <c r="AI156" s="57">
        <v>143</v>
      </c>
      <c r="AJ156" s="57">
        <v>291</v>
      </c>
      <c r="AK156" s="57">
        <v>105</v>
      </c>
      <c r="AL156" s="91"/>
      <c r="AM156" s="58">
        <v>1</v>
      </c>
      <c r="AN156" s="59">
        <v>4.1095890410958902E-2</v>
      </c>
      <c r="AO156" s="59">
        <v>0.13850837138508371</v>
      </c>
      <c r="AP156" s="59">
        <v>0.21765601217656011</v>
      </c>
      <c r="AQ156" s="59">
        <v>0.44292237442922372</v>
      </c>
      <c r="AR156" s="59">
        <v>0.15981735159817351</v>
      </c>
    </row>
    <row r="157" spans="1:44" s="4" customFormat="1" ht="15.75" x14ac:dyDescent="0.25">
      <c r="A157" s="19">
        <v>163</v>
      </c>
      <c r="B157" s="9">
        <f t="shared" si="2"/>
        <v>2012</v>
      </c>
      <c r="C157" s="53">
        <v>41091</v>
      </c>
      <c r="D157" s="61">
        <v>171.72774869109918</v>
      </c>
      <c r="E157" s="15">
        <v>144.44444444444437</v>
      </c>
      <c r="F157" s="15">
        <v>186.27450980392146</v>
      </c>
      <c r="G157" s="15">
        <v>93.918918918918862</v>
      </c>
      <c r="H157" s="15">
        <v>456.25000000000034</v>
      </c>
      <c r="I157" s="15">
        <v>102.97029702970296</v>
      </c>
      <c r="J157" s="91"/>
      <c r="K157" s="62">
        <v>-1.0558069381598978E-2</v>
      </c>
      <c r="L157" s="63">
        <v>-0.39534883720930214</v>
      </c>
      <c r="M157" s="63">
        <v>-2.0618556701030855E-2</v>
      </c>
      <c r="N157" s="63">
        <v>-0.2191011235955056</v>
      </c>
      <c r="O157" s="63">
        <v>0.30941704035874418</v>
      </c>
      <c r="P157" s="63">
        <v>-0.1475409836065571</v>
      </c>
      <c r="Q157" s="91"/>
      <c r="R157" s="56">
        <v>43</v>
      </c>
      <c r="S157" s="57">
        <v>2</v>
      </c>
      <c r="T157" s="57">
        <v>9</v>
      </c>
      <c r="U157" s="57">
        <v>12</v>
      </c>
      <c r="V157" s="57">
        <v>16</v>
      </c>
      <c r="W157" s="57">
        <v>4</v>
      </c>
      <c r="X157" s="91"/>
      <c r="Y157" s="58">
        <v>1</v>
      </c>
      <c r="Z157" s="59">
        <v>4.6511627906976744E-2</v>
      </c>
      <c r="AA157" s="59">
        <v>0.20930232558139536</v>
      </c>
      <c r="AB157" s="59">
        <v>0.27906976744186046</v>
      </c>
      <c r="AC157" s="59">
        <v>0.37209302325581395</v>
      </c>
      <c r="AD157" s="59">
        <v>9.3023255813953487E-2</v>
      </c>
      <c r="AE157" s="91"/>
      <c r="AF157" s="56">
        <v>656</v>
      </c>
      <c r="AG157" s="57">
        <v>26</v>
      </c>
      <c r="AH157" s="57">
        <v>95</v>
      </c>
      <c r="AI157" s="57">
        <v>139</v>
      </c>
      <c r="AJ157" s="57">
        <v>292</v>
      </c>
      <c r="AK157" s="57">
        <v>104</v>
      </c>
      <c r="AL157" s="91"/>
      <c r="AM157" s="58">
        <v>1</v>
      </c>
      <c r="AN157" s="59">
        <v>3.9634146341463415E-2</v>
      </c>
      <c r="AO157" s="59">
        <v>0.1448170731707317</v>
      </c>
      <c r="AP157" s="59">
        <v>0.21189024390243902</v>
      </c>
      <c r="AQ157" s="59">
        <v>0.4451219512195122</v>
      </c>
      <c r="AR157" s="59">
        <v>0.15853658536585366</v>
      </c>
    </row>
    <row r="158" spans="1:44" s="4" customFormat="1" ht="15.75" x14ac:dyDescent="0.25">
      <c r="A158" s="18">
        <v>164</v>
      </c>
      <c r="B158" s="6">
        <f t="shared" si="2"/>
        <v>2012</v>
      </c>
      <c r="C158" s="60">
        <v>41122</v>
      </c>
      <c r="D158" s="61">
        <v>175.13089005235571</v>
      </c>
      <c r="E158" s="15">
        <v>133.33333333333329</v>
      </c>
      <c r="F158" s="15">
        <v>199.99999999999989</v>
      </c>
      <c r="G158" s="15">
        <v>94.59459459459454</v>
      </c>
      <c r="H158" s="15">
        <v>456.25000000000034</v>
      </c>
      <c r="I158" s="15">
        <v>109.90099009900989</v>
      </c>
      <c r="J158" s="91"/>
      <c r="K158" s="62">
        <v>-1.7621145374449476E-2</v>
      </c>
      <c r="L158" s="63">
        <v>-0.46666666666666645</v>
      </c>
      <c r="M158" s="63">
        <v>7.3684210526316019E-2</v>
      </c>
      <c r="N158" s="63">
        <v>-0.23497267759562845</v>
      </c>
      <c r="O158" s="63">
        <v>0.22175732217573207</v>
      </c>
      <c r="P158" s="63">
        <v>-6.7226890756302282E-2</v>
      </c>
      <c r="Q158" s="91"/>
      <c r="R158" s="56">
        <v>70</v>
      </c>
      <c r="S158" s="57">
        <v>4</v>
      </c>
      <c r="T158" s="57">
        <v>13</v>
      </c>
      <c r="U158" s="57">
        <v>18</v>
      </c>
      <c r="V158" s="57">
        <v>26</v>
      </c>
      <c r="W158" s="57">
        <v>9</v>
      </c>
      <c r="X158" s="91"/>
      <c r="Y158" s="58">
        <v>1</v>
      </c>
      <c r="Z158" s="59">
        <v>5.7142857142857141E-2</v>
      </c>
      <c r="AA158" s="59">
        <v>0.18571428571428572</v>
      </c>
      <c r="AB158" s="59">
        <v>0.25714285714285712</v>
      </c>
      <c r="AC158" s="59">
        <v>0.37142857142857144</v>
      </c>
      <c r="AD158" s="59">
        <v>0.12857142857142856</v>
      </c>
      <c r="AE158" s="91"/>
      <c r="AF158" s="56">
        <v>669</v>
      </c>
      <c r="AG158" s="57">
        <v>24</v>
      </c>
      <c r="AH158" s="57">
        <v>102</v>
      </c>
      <c r="AI158" s="57">
        <v>140</v>
      </c>
      <c r="AJ158" s="57">
        <v>292</v>
      </c>
      <c r="AK158" s="57">
        <v>111</v>
      </c>
      <c r="AL158" s="91"/>
      <c r="AM158" s="58">
        <v>1</v>
      </c>
      <c r="AN158" s="59">
        <v>3.5874439461883408E-2</v>
      </c>
      <c r="AO158" s="59">
        <v>0.15246636771300448</v>
      </c>
      <c r="AP158" s="59">
        <v>0.20926756352765322</v>
      </c>
      <c r="AQ158" s="59">
        <v>0.43647234678624813</v>
      </c>
      <c r="AR158" s="59">
        <v>0.16591928251121077</v>
      </c>
    </row>
    <row r="159" spans="1:44" s="4" customFormat="1" ht="15.75" x14ac:dyDescent="0.25">
      <c r="A159" s="19">
        <v>165</v>
      </c>
      <c r="B159" s="9">
        <f t="shared" si="2"/>
        <v>2012</v>
      </c>
      <c r="C159" s="53">
        <v>41153</v>
      </c>
      <c r="D159" s="61">
        <v>170.94240837696304</v>
      </c>
      <c r="E159" s="15">
        <v>144.44444444444437</v>
      </c>
      <c r="F159" s="15">
        <v>190.19607843137243</v>
      </c>
      <c r="G159" s="15">
        <v>93.918918918918862</v>
      </c>
      <c r="H159" s="15">
        <v>450.00000000000028</v>
      </c>
      <c r="I159" s="15">
        <v>101.98019801980196</v>
      </c>
      <c r="J159" s="91"/>
      <c r="K159" s="62">
        <v>-1.9519519519519579E-2</v>
      </c>
      <c r="L159" s="63">
        <v>-0.42222222222222217</v>
      </c>
      <c r="M159" s="63">
        <v>-1.0204081632653073E-2</v>
      </c>
      <c r="N159" s="63">
        <v>-0.20571428571428574</v>
      </c>
      <c r="O159" s="63">
        <v>0.25217391304347814</v>
      </c>
      <c r="P159" s="63">
        <v>-0.12711864406779649</v>
      </c>
      <c r="Q159" s="91"/>
      <c r="R159" s="56">
        <v>28</v>
      </c>
      <c r="S159" s="57">
        <v>4</v>
      </c>
      <c r="T159" s="57">
        <v>2</v>
      </c>
      <c r="U159" s="57">
        <v>8</v>
      </c>
      <c r="V159" s="57">
        <v>13</v>
      </c>
      <c r="W159" s="57">
        <v>1</v>
      </c>
      <c r="X159" s="91"/>
      <c r="Y159" s="58">
        <v>1</v>
      </c>
      <c r="Z159" s="59">
        <v>0.14285714285714285</v>
      </c>
      <c r="AA159" s="59">
        <v>7.1428571428571425E-2</v>
      </c>
      <c r="AB159" s="59">
        <v>0.2857142857142857</v>
      </c>
      <c r="AC159" s="59">
        <v>0.4642857142857143</v>
      </c>
      <c r="AD159" s="59">
        <v>3.5714285714285712E-2</v>
      </c>
      <c r="AE159" s="91"/>
      <c r="AF159" s="56">
        <v>653</v>
      </c>
      <c r="AG159" s="57">
        <v>26</v>
      </c>
      <c r="AH159" s="57">
        <v>97</v>
      </c>
      <c r="AI159" s="57">
        <v>139</v>
      </c>
      <c r="AJ159" s="57">
        <v>288</v>
      </c>
      <c r="AK159" s="57">
        <v>103</v>
      </c>
      <c r="AL159" s="91"/>
      <c r="AM159" s="58">
        <v>1</v>
      </c>
      <c r="AN159" s="59">
        <v>3.9816232771822356E-2</v>
      </c>
      <c r="AO159" s="59">
        <v>0.14854517611026033</v>
      </c>
      <c r="AP159" s="59">
        <v>0.21286370597243492</v>
      </c>
      <c r="AQ159" s="59">
        <v>0.44104134762633995</v>
      </c>
      <c r="AR159" s="59">
        <v>0.15773353751914243</v>
      </c>
    </row>
    <row r="160" spans="1:44" s="4" customFormat="1" ht="15.75" x14ac:dyDescent="0.25">
      <c r="A160" s="18">
        <v>166</v>
      </c>
      <c r="B160" s="6">
        <f t="shared" si="2"/>
        <v>2012</v>
      </c>
      <c r="C160" s="60">
        <v>41183</v>
      </c>
      <c r="D160" s="61">
        <v>174.60732984293165</v>
      </c>
      <c r="E160" s="15">
        <v>144.44444444444437</v>
      </c>
      <c r="F160" s="15">
        <v>198.03921568627439</v>
      </c>
      <c r="G160" s="15">
        <v>98.648648648648575</v>
      </c>
      <c r="H160" s="15">
        <v>464.06250000000028</v>
      </c>
      <c r="I160" s="15">
        <v>96.039603960396022</v>
      </c>
      <c r="J160" s="91"/>
      <c r="K160" s="62">
        <v>1.5220700152207112E-2</v>
      </c>
      <c r="L160" s="63">
        <v>-0.44680851063829785</v>
      </c>
      <c r="M160" s="63">
        <v>0.13483146067415719</v>
      </c>
      <c r="N160" s="63">
        <v>-0.17514124293785316</v>
      </c>
      <c r="O160" s="63">
        <v>0.35616438356164348</v>
      </c>
      <c r="P160" s="63">
        <v>-0.22399999999999987</v>
      </c>
      <c r="Q160" s="91"/>
      <c r="R160" s="56">
        <v>63</v>
      </c>
      <c r="S160" s="57">
        <v>3</v>
      </c>
      <c r="T160" s="57">
        <v>6</v>
      </c>
      <c r="U160" s="57">
        <v>19</v>
      </c>
      <c r="V160" s="57">
        <v>24</v>
      </c>
      <c r="W160" s="57">
        <v>11</v>
      </c>
      <c r="X160" s="91"/>
      <c r="Y160" s="58">
        <v>1</v>
      </c>
      <c r="Z160" s="59">
        <v>4.7619047619047616E-2</v>
      </c>
      <c r="AA160" s="59">
        <v>9.5238095238095233E-2</v>
      </c>
      <c r="AB160" s="59">
        <v>0.30158730158730157</v>
      </c>
      <c r="AC160" s="59">
        <v>0.38095238095238093</v>
      </c>
      <c r="AD160" s="59">
        <v>0.17460317460317459</v>
      </c>
      <c r="AE160" s="91"/>
      <c r="AF160" s="56">
        <v>667</v>
      </c>
      <c r="AG160" s="57">
        <v>26</v>
      </c>
      <c r="AH160" s="57">
        <v>101</v>
      </c>
      <c r="AI160" s="57">
        <v>146</v>
      </c>
      <c r="AJ160" s="57">
        <v>297</v>
      </c>
      <c r="AK160" s="57">
        <v>97</v>
      </c>
      <c r="AL160" s="91"/>
      <c r="AM160" s="58">
        <v>1</v>
      </c>
      <c r="AN160" s="59">
        <v>3.8980509745127435E-2</v>
      </c>
      <c r="AO160" s="59">
        <v>0.15142428785607195</v>
      </c>
      <c r="AP160" s="59">
        <v>0.21889055472263869</v>
      </c>
      <c r="AQ160" s="59">
        <v>0.44527736131934031</v>
      </c>
      <c r="AR160" s="59">
        <v>0.14542728635682159</v>
      </c>
    </row>
    <row r="161" spans="1:44" s="4" customFormat="1" ht="15.75" x14ac:dyDescent="0.25">
      <c r="A161" s="19">
        <v>167</v>
      </c>
      <c r="B161" s="9">
        <f t="shared" si="2"/>
        <v>2012</v>
      </c>
      <c r="C161" s="53">
        <v>41214</v>
      </c>
      <c r="D161" s="61">
        <v>168.84816753926674</v>
      </c>
      <c r="E161" s="15">
        <v>155.55555555555546</v>
      </c>
      <c r="F161" s="15">
        <v>192.15686274509792</v>
      </c>
      <c r="G161" s="15">
        <v>91.216216216216154</v>
      </c>
      <c r="H161" s="15">
        <v>437.50000000000028</v>
      </c>
      <c r="I161" s="15">
        <v>102.97029702970295</v>
      </c>
      <c r="J161" s="91"/>
      <c r="K161" s="62">
        <v>-5.0073637702503726E-2</v>
      </c>
      <c r="L161" s="63">
        <v>-0.36363636363636365</v>
      </c>
      <c r="M161" s="63">
        <v>3.1578947368420929E-2</v>
      </c>
      <c r="N161" s="63">
        <v>-0.25824175824175832</v>
      </c>
      <c r="O161" s="63">
        <v>0.22270742358078555</v>
      </c>
      <c r="P161" s="63">
        <v>-0.19379844961240311</v>
      </c>
      <c r="Q161" s="91"/>
      <c r="R161" s="56">
        <v>58</v>
      </c>
      <c r="S161" s="57">
        <v>5</v>
      </c>
      <c r="T161" s="57">
        <v>10</v>
      </c>
      <c r="U161" s="57">
        <v>9</v>
      </c>
      <c r="V161" s="57">
        <v>9</v>
      </c>
      <c r="W161" s="57">
        <v>25</v>
      </c>
      <c r="X161" s="91"/>
      <c r="Y161" s="58">
        <v>1</v>
      </c>
      <c r="Z161" s="59">
        <v>8.6206896551724144E-2</v>
      </c>
      <c r="AA161" s="59">
        <v>0.17241379310344829</v>
      </c>
      <c r="AB161" s="59">
        <v>0.15517241379310345</v>
      </c>
      <c r="AC161" s="59">
        <v>0.15517241379310345</v>
      </c>
      <c r="AD161" s="59">
        <v>0.43103448275862066</v>
      </c>
      <c r="AE161" s="91"/>
      <c r="AF161" s="56">
        <v>645</v>
      </c>
      <c r="AG161" s="57">
        <v>28</v>
      </c>
      <c r="AH161" s="57">
        <v>98</v>
      </c>
      <c r="AI161" s="57">
        <v>135</v>
      </c>
      <c r="AJ161" s="57">
        <v>280</v>
      </c>
      <c r="AK161" s="57">
        <v>104</v>
      </c>
      <c r="AL161" s="91"/>
      <c r="AM161" s="58">
        <v>1</v>
      </c>
      <c r="AN161" s="59">
        <v>4.3410852713178294E-2</v>
      </c>
      <c r="AO161" s="59">
        <v>0.15193798449612403</v>
      </c>
      <c r="AP161" s="59">
        <v>0.20930232558139536</v>
      </c>
      <c r="AQ161" s="59">
        <v>0.43410852713178294</v>
      </c>
      <c r="AR161" s="59">
        <v>0.16124031007751938</v>
      </c>
    </row>
    <row r="162" spans="1:44" s="4" customFormat="1" ht="15.75" x14ac:dyDescent="0.25">
      <c r="A162" s="18">
        <v>168</v>
      </c>
      <c r="B162" s="6">
        <f t="shared" si="2"/>
        <v>2012</v>
      </c>
      <c r="C162" s="60">
        <v>41244</v>
      </c>
      <c r="D162" s="61">
        <v>178.53403141361227</v>
      </c>
      <c r="E162" s="15">
        <v>205.55555555555543</v>
      </c>
      <c r="F162" s="15">
        <v>180.392156862745</v>
      </c>
      <c r="G162" s="15">
        <v>101.35135135135128</v>
      </c>
      <c r="H162" s="15">
        <v>464.06250000000028</v>
      </c>
      <c r="I162" s="15">
        <v>104.95049504950492</v>
      </c>
      <c r="J162" s="91"/>
      <c r="K162" s="62">
        <v>2.0958083832335328E-2</v>
      </c>
      <c r="L162" s="63">
        <v>-0.11904761904761918</v>
      </c>
      <c r="M162" s="63">
        <v>-3.157894736842104E-2</v>
      </c>
      <c r="N162" s="63">
        <v>-0.1124260355029586</v>
      </c>
      <c r="O162" s="63">
        <v>0.24789915966386511</v>
      </c>
      <c r="P162" s="63">
        <v>-0.14516129032258074</v>
      </c>
      <c r="Q162" s="91"/>
      <c r="R162" s="56">
        <v>108</v>
      </c>
      <c r="S162" s="57">
        <v>11</v>
      </c>
      <c r="T162" s="57">
        <v>7</v>
      </c>
      <c r="U162" s="57">
        <v>26</v>
      </c>
      <c r="V162" s="57">
        <v>47</v>
      </c>
      <c r="W162" s="57">
        <v>17</v>
      </c>
      <c r="X162" s="91"/>
      <c r="Y162" s="58">
        <v>1</v>
      </c>
      <c r="Z162" s="59">
        <v>0.10185185185185185</v>
      </c>
      <c r="AA162" s="59">
        <v>6.4814814814814811E-2</v>
      </c>
      <c r="AB162" s="59">
        <v>0.24074074074074073</v>
      </c>
      <c r="AC162" s="59">
        <v>0.43518518518518517</v>
      </c>
      <c r="AD162" s="59">
        <v>0.15740740740740741</v>
      </c>
      <c r="AE162" s="91"/>
      <c r="AF162" s="56">
        <v>682</v>
      </c>
      <c r="AG162" s="57">
        <v>37</v>
      </c>
      <c r="AH162" s="57">
        <v>92</v>
      </c>
      <c r="AI162" s="57">
        <v>150</v>
      </c>
      <c r="AJ162" s="57">
        <v>297</v>
      </c>
      <c r="AK162" s="57">
        <v>106</v>
      </c>
      <c r="AL162" s="91"/>
      <c r="AM162" s="58">
        <v>1</v>
      </c>
      <c r="AN162" s="59">
        <v>5.4252199413489736E-2</v>
      </c>
      <c r="AO162" s="59">
        <v>0.13489736070381231</v>
      </c>
      <c r="AP162" s="59">
        <v>0.21994134897360704</v>
      </c>
      <c r="AQ162" s="59">
        <v>0.43548387096774194</v>
      </c>
      <c r="AR162" s="59">
        <v>0.15542521994134897</v>
      </c>
    </row>
    <row r="163" spans="1:44" s="4" customFormat="1" ht="15.75" x14ac:dyDescent="0.25">
      <c r="A163" s="19">
        <v>169</v>
      </c>
      <c r="B163" s="9">
        <f t="shared" si="2"/>
        <v>2013</v>
      </c>
      <c r="C163" s="53">
        <v>41275</v>
      </c>
      <c r="D163" s="61">
        <v>180.36649214659656</v>
      </c>
      <c r="E163" s="15">
        <v>222.22222222222209</v>
      </c>
      <c r="F163" s="15">
        <v>176.47058823529403</v>
      </c>
      <c r="G163" s="15">
        <v>101.35135135135128</v>
      </c>
      <c r="H163" s="15">
        <v>465.62500000000034</v>
      </c>
      <c r="I163" s="15">
        <v>109.90099009900989</v>
      </c>
      <c r="J163" s="91"/>
      <c r="K163" s="62">
        <v>2.5297619047619069E-2</v>
      </c>
      <c r="L163" s="63">
        <v>-2.4390243902439157E-2</v>
      </c>
      <c r="M163" s="63">
        <v>-5.2631578947368363E-2</v>
      </c>
      <c r="N163" s="63">
        <v>-0.11764705882352955</v>
      </c>
      <c r="O163" s="63">
        <v>0.22131147540983598</v>
      </c>
      <c r="P163" s="63">
        <v>-9.0163934426229497E-2</v>
      </c>
      <c r="Q163" s="91"/>
      <c r="R163" s="56">
        <v>53</v>
      </c>
      <c r="S163" s="57">
        <v>3</v>
      </c>
      <c r="T163" s="57">
        <v>5</v>
      </c>
      <c r="U163" s="57">
        <v>9</v>
      </c>
      <c r="V163" s="57">
        <v>24</v>
      </c>
      <c r="W163" s="57">
        <v>12</v>
      </c>
      <c r="X163" s="91"/>
      <c r="Y163" s="58">
        <v>1</v>
      </c>
      <c r="Z163" s="59">
        <v>5.6603773584905662E-2</v>
      </c>
      <c r="AA163" s="59">
        <v>9.4339622641509441E-2</v>
      </c>
      <c r="AB163" s="59">
        <v>0.16981132075471697</v>
      </c>
      <c r="AC163" s="59">
        <v>0.45283018867924529</v>
      </c>
      <c r="AD163" s="59">
        <v>0.22641509433962265</v>
      </c>
      <c r="AE163" s="91"/>
      <c r="AF163" s="56">
        <v>689</v>
      </c>
      <c r="AG163" s="57">
        <v>40</v>
      </c>
      <c r="AH163" s="57">
        <v>90</v>
      </c>
      <c r="AI163" s="57">
        <v>150</v>
      </c>
      <c r="AJ163" s="57">
        <v>298</v>
      </c>
      <c r="AK163" s="57">
        <v>111</v>
      </c>
      <c r="AL163" s="91"/>
      <c r="AM163" s="58">
        <v>1</v>
      </c>
      <c r="AN163" s="59">
        <v>5.8055152394775038E-2</v>
      </c>
      <c r="AO163" s="59">
        <v>0.13062409288824384</v>
      </c>
      <c r="AP163" s="59">
        <v>0.21770682148040638</v>
      </c>
      <c r="AQ163" s="59">
        <v>0.43251088534107401</v>
      </c>
      <c r="AR163" s="59">
        <v>0.16110304789550073</v>
      </c>
    </row>
    <row r="164" spans="1:44" s="4" customFormat="1" ht="15.75" x14ac:dyDescent="0.25">
      <c r="A164" s="18">
        <v>170</v>
      </c>
      <c r="B164" s="6">
        <f t="shared" si="2"/>
        <v>2013</v>
      </c>
      <c r="C164" s="60">
        <v>41306</v>
      </c>
      <c r="D164" s="61">
        <v>174.08376963350756</v>
      </c>
      <c r="E164" s="15">
        <v>222.22222222222209</v>
      </c>
      <c r="F164" s="15">
        <v>168.62745098039207</v>
      </c>
      <c r="G164" s="15">
        <v>94.59459459459454</v>
      </c>
      <c r="H164" s="15">
        <v>450.00000000000034</v>
      </c>
      <c r="I164" s="15">
        <v>109.90099009900989</v>
      </c>
      <c r="J164" s="91"/>
      <c r="K164" s="62">
        <v>-3.9017341040462394E-2</v>
      </c>
      <c r="L164" s="63">
        <v>-2.4390243902439157E-2</v>
      </c>
      <c r="M164" s="63">
        <v>-0.14851485148514842</v>
      </c>
      <c r="N164" s="63">
        <v>-0.20454545454545459</v>
      </c>
      <c r="O164" s="63">
        <v>0.13833992094861647</v>
      </c>
      <c r="P164" s="63">
        <v>-8.2644628099173612E-2</v>
      </c>
      <c r="Q164" s="91"/>
      <c r="R164" s="56">
        <v>23</v>
      </c>
      <c r="S164" s="57">
        <v>1</v>
      </c>
      <c r="T164" s="57">
        <v>3</v>
      </c>
      <c r="U164" s="57">
        <v>3</v>
      </c>
      <c r="V164" s="57">
        <v>10</v>
      </c>
      <c r="W164" s="57">
        <v>6</v>
      </c>
      <c r="X164" s="91"/>
      <c r="Y164" s="58">
        <v>1</v>
      </c>
      <c r="Z164" s="59">
        <v>4.3478260869565216E-2</v>
      </c>
      <c r="AA164" s="59">
        <v>0.13043478260869565</v>
      </c>
      <c r="AB164" s="59">
        <v>0.13043478260869565</v>
      </c>
      <c r="AC164" s="59">
        <v>0.43478260869565216</v>
      </c>
      <c r="AD164" s="59">
        <v>0.2608695652173913</v>
      </c>
      <c r="AE164" s="91"/>
      <c r="AF164" s="56">
        <v>665</v>
      </c>
      <c r="AG164" s="57">
        <v>40</v>
      </c>
      <c r="AH164" s="57">
        <v>86</v>
      </c>
      <c r="AI164" s="57">
        <v>140</v>
      </c>
      <c r="AJ164" s="57">
        <v>288</v>
      </c>
      <c r="AK164" s="57">
        <v>111</v>
      </c>
      <c r="AL164" s="91"/>
      <c r="AM164" s="58">
        <v>1</v>
      </c>
      <c r="AN164" s="59">
        <v>6.0150375939849621E-2</v>
      </c>
      <c r="AO164" s="59">
        <v>0.1293233082706767</v>
      </c>
      <c r="AP164" s="59">
        <v>0.21052631578947367</v>
      </c>
      <c r="AQ164" s="59">
        <v>0.43308270676691729</v>
      </c>
      <c r="AR164" s="59">
        <v>0.16691729323308271</v>
      </c>
    </row>
    <row r="165" spans="1:44" s="4" customFormat="1" ht="15.75" x14ac:dyDescent="0.25">
      <c r="A165" s="19">
        <v>171</v>
      </c>
      <c r="B165" s="9">
        <f t="shared" si="2"/>
        <v>2013</v>
      </c>
      <c r="C165" s="53">
        <v>41334</v>
      </c>
      <c r="D165" s="61">
        <v>173.56020942408347</v>
      </c>
      <c r="E165" s="15">
        <v>216.66666666666654</v>
      </c>
      <c r="F165" s="15">
        <v>162.74509803921561</v>
      </c>
      <c r="G165" s="15">
        <v>96.621621621621557</v>
      </c>
      <c r="H165" s="15">
        <v>450.00000000000034</v>
      </c>
      <c r="I165" s="15">
        <v>108.9108910891089</v>
      </c>
      <c r="J165" s="91"/>
      <c r="K165" s="62">
        <v>-2.3564064801178231E-2</v>
      </c>
      <c r="L165" s="63">
        <v>2.631578947368407E-2</v>
      </c>
      <c r="M165" s="63">
        <v>-0.17821782178217815</v>
      </c>
      <c r="N165" s="63">
        <v>-0.13855421686747016</v>
      </c>
      <c r="O165" s="63">
        <v>0.14741035856573692</v>
      </c>
      <c r="P165" s="63">
        <v>-0.10569105691056901</v>
      </c>
      <c r="Q165" s="91"/>
      <c r="R165" s="56">
        <v>49</v>
      </c>
      <c r="S165" s="57">
        <v>1</v>
      </c>
      <c r="T165" s="57">
        <v>6</v>
      </c>
      <c r="U165" s="57">
        <v>9</v>
      </c>
      <c r="V165" s="57">
        <v>24</v>
      </c>
      <c r="W165" s="57">
        <v>9</v>
      </c>
      <c r="X165" s="91"/>
      <c r="Y165" s="58">
        <v>1</v>
      </c>
      <c r="Z165" s="59">
        <v>2.0408163265306121E-2</v>
      </c>
      <c r="AA165" s="59">
        <v>0.12244897959183673</v>
      </c>
      <c r="AB165" s="59">
        <v>0.18367346938775511</v>
      </c>
      <c r="AC165" s="59">
        <v>0.48979591836734693</v>
      </c>
      <c r="AD165" s="59">
        <v>0.18367346938775511</v>
      </c>
      <c r="AE165" s="91"/>
      <c r="AF165" s="56">
        <v>663</v>
      </c>
      <c r="AG165" s="57">
        <v>39</v>
      </c>
      <c r="AH165" s="57">
        <v>83</v>
      </c>
      <c r="AI165" s="57">
        <v>143</v>
      </c>
      <c r="AJ165" s="57">
        <v>288</v>
      </c>
      <c r="AK165" s="57">
        <v>110</v>
      </c>
      <c r="AL165" s="91"/>
      <c r="AM165" s="58">
        <v>1</v>
      </c>
      <c r="AN165" s="59">
        <v>5.8823529411764705E-2</v>
      </c>
      <c r="AO165" s="59">
        <v>0.12518853695324283</v>
      </c>
      <c r="AP165" s="59">
        <v>0.21568627450980393</v>
      </c>
      <c r="AQ165" s="59">
        <v>0.43438914027149322</v>
      </c>
      <c r="AR165" s="59">
        <v>0.16591251885369532</v>
      </c>
    </row>
    <row r="166" spans="1:44" s="4" customFormat="1" ht="15.75" x14ac:dyDescent="0.25">
      <c r="A166" s="18">
        <v>172</v>
      </c>
      <c r="B166" s="6">
        <f t="shared" si="2"/>
        <v>2013</v>
      </c>
      <c r="C166" s="60">
        <v>41365</v>
      </c>
      <c r="D166" s="61">
        <v>174.3455497382196</v>
      </c>
      <c r="E166" s="15">
        <v>194.44444444444434</v>
      </c>
      <c r="F166" s="15">
        <v>162.74509803921561</v>
      </c>
      <c r="G166" s="15">
        <v>98.648648648648589</v>
      </c>
      <c r="H166" s="15">
        <v>457.81250000000034</v>
      </c>
      <c r="I166" s="15">
        <v>107.92079207920791</v>
      </c>
      <c r="J166" s="91"/>
      <c r="K166" s="62">
        <v>-2.9940119760477613E-3</v>
      </c>
      <c r="L166" s="63">
        <v>6.0606060606060552E-2</v>
      </c>
      <c r="M166" s="63">
        <v>-0.15306122448979587</v>
      </c>
      <c r="N166" s="63">
        <v>-8.176100628930838E-2</v>
      </c>
      <c r="O166" s="63">
        <v>0.1400778210116731</v>
      </c>
      <c r="P166" s="63">
        <v>-9.9173553719008267E-2</v>
      </c>
      <c r="Q166" s="91"/>
      <c r="R166" s="56">
        <v>54</v>
      </c>
      <c r="S166" s="57">
        <v>0</v>
      </c>
      <c r="T166" s="57">
        <v>7</v>
      </c>
      <c r="U166" s="57">
        <v>10</v>
      </c>
      <c r="V166" s="57">
        <v>30</v>
      </c>
      <c r="W166" s="57">
        <v>7</v>
      </c>
      <c r="X166" s="91"/>
      <c r="Y166" s="58">
        <v>1</v>
      </c>
      <c r="Z166" s="59">
        <v>0</v>
      </c>
      <c r="AA166" s="59">
        <v>0.12962962962962962</v>
      </c>
      <c r="AB166" s="59">
        <v>0.18518518518518517</v>
      </c>
      <c r="AC166" s="59">
        <v>0.55555555555555558</v>
      </c>
      <c r="AD166" s="59">
        <v>0.12962962962962962</v>
      </c>
      <c r="AE166" s="91"/>
      <c r="AF166" s="56">
        <v>666</v>
      </c>
      <c r="AG166" s="57">
        <v>35</v>
      </c>
      <c r="AH166" s="57">
        <v>83</v>
      </c>
      <c r="AI166" s="57">
        <v>146</v>
      </c>
      <c r="AJ166" s="57">
        <v>293</v>
      </c>
      <c r="AK166" s="57">
        <v>109</v>
      </c>
      <c r="AL166" s="91"/>
      <c r="AM166" s="58">
        <v>1</v>
      </c>
      <c r="AN166" s="59">
        <v>5.2552552552552555E-2</v>
      </c>
      <c r="AO166" s="59">
        <v>0.12462462462462462</v>
      </c>
      <c r="AP166" s="59">
        <v>0.21921921921921922</v>
      </c>
      <c r="AQ166" s="59">
        <v>0.43993993993993996</v>
      </c>
      <c r="AR166" s="59">
        <v>0.16366366366366367</v>
      </c>
    </row>
    <row r="167" spans="1:44" s="4" customFormat="1" ht="15.75" x14ac:dyDescent="0.25">
      <c r="A167" s="19">
        <v>173</v>
      </c>
      <c r="B167" s="9">
        <f t="shared" si="2"/>
        <v>2013</v>
      </c>
      <c r="C167" s="53">
        <v>41395</v>
      </c>
      <c r="D167" s="61">
        <v>178.01047120418821</v>
      </c>
      <c r="E167" s="15">
        <v>211.11111111111097</v>
      </c>
      <c r="F167" s="15">
        <v>172.54901960784306</v>
      </c>
      <c r="G167" s="15">
        <v>99.999999999999943</v>
      </c>
      <c r="H167" s="15">
        <v>456.25000000000034</v>
      </c>
      <c r="I167" s="15">
        <v>112.87128712871286</v>
      </c>
      <c r="J167" s="91"/>
      <c r="K167" s="62">
        <v>2.8744326777609963E-2</v>
      </c>
      <c r="L167" s="63">
        <v>0.26666666666666639</v>
      </c>
      <c r="M167" s="63">
        <v>-2.2222222222222143E-2</v>
      </c>
      <c r="N167" s="63">
        <v>-6.7114093959733667E-3</v>
      </c>
      <c r="O167" s="63">
        <v>6.9597069597069572E-2</v>
      </c>
      <c r="P167" s="63">
        <v>-4.2016806722689037E-2</v>
      </c>
      <c r="Q167" s="91"/>
      <c r="R167" s="56">
        <v>62</v>
      </c>
      <c r="S167" s="57">
        <v>3</v>
      </c>
      <c r="T167" s="57">
        <v>8</v>
      </c>
      <c r="U167" s="57">
        <v>8</v>
      </c>
      <c r="V167" s="57">
        <v>33</v>
      </c>
      <c r="W167" s="57">
        <v>10</v>
      </c>
      <c r="X167" s="91"/>
      <c r="Y167" s="58">
        <v>1</v>
      </c>
      <c r="Z167" s="59">
        <v>4.8387096774193547E-2</v>
      </c>
      <c r="AA167" s="59">
        <v>0.12903225806451613</v>
      </c>
      <c r="AB167" s="59">
        <v>0.12903225806451613</v>
      </c>
      <c r="AC167" s="59">
        <v>0.532258064516129</v>
      </c>
      <c r="AD167" s="59">
        <v>0.16129032258064516</v>
      </c>
      <c r="AE167" s="91"/>
      <c r="AF167" s="56">
        <v>680</v>
      </c>
      <c r="AG167" s="57">
        <v>38</v>
      </c>
      <c r="AH167" s="57">
        <v>88</v>
      </c>
      <c r="AI167" s="57">
        <v>148</v>
      </c>
      <c r="AJ167" s="57">
        <v>292</v>
      </c>
      <c r="AK167" s="57">
        <v>114</v>
      </c>
      <c r="AL167" s="91"/>
      <c r="AM167" s="58">
        <v>1</v>
      </c>
      <c r="AN167" s="59">
        <v>5.5882352941176473E-2</v>
      </c>
      <c r="AO167" s="59">
        <v>0.12941176470588237</v>
      </c>
      <c r="AP167" s="59">
        <v>0.21764705882352942</v>
      </c>
      <c r="AQ167" s="59">
        <v>0.42941176470588233</v>
      </c>
      <c r="AR167" s="59">
        <v>0.1676470588235294</v>
      </c>
    </row>
    <row r="168" spans="1:44" s="4" customFormat="1" ht="15.75" x14ac:dyDescent="0.25">
      <c r="A168" s="18">
        <v>174</v>
      </c>
      <c r="B168" s="6">
        <f t="shared" si="2"/>
        <v>2013</v>
      </c>
      <c r="C168" s="60">
        <v>41426</v>
      </c>
      <c r="D168" s="61">
        <v>176.43979057591596</v>
      </c>
      <c r="E168" s="15">
        <v>233.3333333333332</v>
      </c>
      <c r="F168" s="15">
        <v>162.74509803921563</v>
      </c>
      <c r="G168" s="15">
        <v>95.270270270270217</v>
      </c>
      <c r="H168" s="15">
        <v>443.75000000000034</v>
      </c>
      <c r="I168" s="15">
        <v>122.77227722772277</v>
      </c>
      <c r="J168" s="91"/>
      <c r="K168" s="62">
        <v>2.5875190258752179E-2</v>
      </c>
      <c r="L168" s="63">
        <v>0.55555555555555536</v>
      </c>
      <c r="M168" s="63">
        <v>-8.79120879120876E-2</v>
      </c>
      <c r="N168" s="63">
        <v>-1.3986013986014068E-2</v>
      </c>
      <c r="O168" s="63">
        <v>-2.4054982817869441E-2</v>
      </c>
      <c r="P168" s="63">
        <v>0.18095238095238098</v>
      </c>
      <c r="Q168" s="91"/>
      <c r="R168" s="56">
        <v>63</v>
      </c>
      <c r="S168" s="57">
        <v>5</v>
      </c>
      <c r="T168" s="57">
        <v>7</v>
      </c>
      <c r="U168" s="57">
        <v>10</v>
      </c>
      <c r="V168" s="57">
        <v>28</v>
      </c>
      <c r="W168" s="57">
        <v>13</v>
      </c>
      <c r="X168" s="91"/>
      <c r="Y168" s="58">
        <v>1</v>
      </c>
      <c r="Z168" s="59">
        <v>7.9365079365079361E-2</v>
      </c>
      <c r="AA168" s="59">
        <v>0.1111111111111111</v>
      </c>
      <c r="AB168" s="59">
        <v>0.15873015873015872</v>
      </c>
      <c r="AC168" s="59">
        <v>0.44444444444444442</v>
      </c>
      <c r="AD168" s="59">
        <v>0.20634920634920634</v>
      </c>
      <c r="AE168" s="91"/>
      <c r="AF168" s="56">
        <v>674</v>
      </c>
      <c r="AG168" s="57">
        <v>42</v>
      </c>
      <c r="AH168" s="57">
        <v>83</v>
      </c>
      <c r="AI168" s="57">
        <v>141</v>
      </c>
      <c r="AJ168" s="57">
        <v>284</v>
      </c>
      <c r="AK168" s="57">
        <v>124</v>
      </c>
      <c r="AL168" s="91"/>
      <c r="AM168" s="58">
        <v>1</v>
      </c>
      <c r="AN168" s="59">
        <v>6.2314540059347182E-2</v>
      </c>
      <c r="AO168" s="59">
        <v>0.12314540059347182</v>
      </c>
      <c r="AP168" s="59">
        <v>0.20919881305637983</v>
      </c>
      <c r="AQ168" s="59">
        <v>0.42136498516320475</v>
      </c>
      <c r="AR168" s="59">
        <v>0.18397626112759644</v>
      </c>
    </row>
    <row r="169" spans="1:44" s="4" customFormat="1" ht="15.75" x14ac:dyDescent="0.25">
      <c r="A169" s="19">
        <v>175</v>
      </c>
      <c r="B169" s="9">
        <f t="shared" si="2"/>
        <v>2013</v>
      </c>
      <c r="C169" s="53">
        <v>41456</v>
      </c>
      <c r="D169" s="61">
        <v>173.03664921465941</v>
      </c>
      <c r="E169" s="15">
        <v>227.77777777777763</v>
      </c>
      <c r="F169" s="15">
        <v>150.98039215686271</v>
      </c>
      <c r="G169" s="15">
        <v>91.891891891891831</v>
      </c>
      <c r="H169" s="15">
        <v>439.06250000000034</v>
      </c>
      <c r="I169" s="15">
        <v>124.75247524752474</v>
      </c>
      <c r="J169" s="91"/>
      <c r="K169" s="62">
        <v>7.6219512195123684E-3</v>
      </c>
      <c r="L169" s="63">
        <v>0.57692307692307665</v>
      </c>
      <c r="M169" s="63">
        <v>-0.18947368421052602</v>
      </c>
      <c r="N169" s="63">
        <v>-2.1582733812949728E-2</v>
      </c>
      <c r="O169" s="63">
        <v>-3.7671232876712257E-2</v>
      </c>
      <c r="P169" s="63">
        <v>0.21153846153846145</v>
      </c>
      <c r="Q169" s="91"/>
      <c r="R169" s="56">
        <v>30</v>
      </c>
      <c r="S169" s="57">
        <v>1</v>
      </c>
      <c r="T169" s="57">
        <v>3</v>
      </c>
      <c r="U169" s="57">
        <v>7</v>
      </c>
      <c r="V169" s="57">
        <v>13</v>
      </c>
      <c r="W169" s="57">
        <v>6</v>
      </c>
      <c r="X169" s="91"/>
      <c r="Y169" s="58">
        <v>1</v>
      </c>
      <c r="Z169" s="59">
        <v>3.3333333333333333E-2</v>
      </c>
      <c r="AA169" s="59">
        <v>0.1</v>
      </c>
      <c r="AB169" s="59">
        <v>0.23333333333333334</v>
      </c>
      <c r="AC169" s="59">
        <v>0.43333333333333335</v>
      </c>
      <c r="AD169" s="59">
        <v>0.2</v>
      </c>
      <c r="AE169" s="91"/>
      <c r="AF169" s="56">
        <v>661</v>
      </c>
      <c r="AG169" s="57">
        <v>41</v>
      </c>
      <c r="AH169" s="57">
        <v>77</v>
      </c>
      <c r="AI169" s="57">
        <v>136</v>
      </c>
      <c r="AJ169" s="57">
        <v>281</v>
      </c>
      <c r="AK169" s="57">
        <v>126</v>
      </c>
      <c r="AL169" s="91"/>
      <c r="AM169" s="58">
        <v>1</v>
      </c>
      <c r="AN169" s="59">
        <v>6.2027231467473527E-2</v>
      </c>
      <c r="AO169" s="59">
        <v>0.11649016641452345</v>
      </c>
      <c r="AP169" s="59">
        <v>0.20574886535552195</v>
      </c>
      <c r="AQ169" s="59">
        <v>0.42511346444780634</v>
      </c>
      <c r="AR169" s="59">
        <v>0.19062027231467474</v>
      </c>
    </row>
    <row r="170" spans="1:44" s="4" customFormat="1" ht="15.75" x14ac:dyDescent="0.25">
      <c r="A170" s="18">
        <v>176</v>
      </c>
      <c r="B170" s="6">
        <f t="shared" si="2"/>
        <v>2013</v>
      </c>
      <c r="C170" s="60">
        <v>41487</v>
      </c>
      <c r="D170" s="61">
        <v>170.94240837696307</v>
      </c>
      <c r="E170" s="15">
        <v>227.77777777777763</v>
      </c>
      <c r="F170" s="15">
        <v>147.05882352941171</v>
      </c>
      <c r="G170" s="15">
        <v>89.864864864864799</v>
      </c>
      <c r="H170" s="15">
        <v>439.06250000000034</v>
      </c>
      <c r="I170" s="15">
        <v>121.78217821782177</v>
      </c>
      <c r="J170" s="91"/>
      <c r="K170" s="62">
        <v>-2.3916292974588749E-2</v>
      </c>
      <c r="L170" s="63">
        <v>0.70833333333333282</v>
      </c>
      <c r="M170" s="63">
        <v>-0.26470588235294101</v>
      </c>
      <c r="N170" s="63">
        <v>-5.0000000000000155E-2</v>
      </c>
      <c r="O170" s="63">
        <v>-3.7671232876712257E-2</v>
      </c>
      <c r="P170" s="63">
        <v>0.10810810810810811</v>
      </c>
      <c r="Q170" s="91"/>
      <c r="R170" s="56">
        <v>62</v>
      </c>
      <c r="S170" s="57">
        <v>4</v>
      </c>
      <c r="T170" s="57">
        <v>11</v>
      </c>
      <c r="U170" s="57">
        <v>15</v>
      </c>
      <c r="V170" s="57">
        <v>26</v>
      </c>
      <c r="W170" s="57">
        <v>6</v>
      </c>
      <c r="X170" s="91"/>
      <c r="Y170" s="58">
        <v>1</v>
      </c>
      <c r="Z170" s="59">
        <v>6.4516129032258063E-2</v>
      </c>
      <c r="AA170" s="59">
        <v>0.17741935483870969</v>
      </c>
      <c r="AB170" s="59">
        <v>0.24193548387096775</v>
      </c>
      <c r="AC170" s="59">
        <v>0.41935483870967744</v>
      </c>
      <c r="AD170" s="59">
        <v>9.6774193548387094E-2</v>
      </c>
      <c r="AE170" s="91"/>
      <c r="AF170" s="56">
        <v>653</v>
      </c>
      <c r="AG170" s="57">
        <v>41</v>
      </c>
      <c r="AH170" s="57">
        <v>75</v>
      </c>
      <c r="AI170" s="57">
        <v>133</v>
      </c>
      <c r="AJ170" s="57">
        <v>281</v>
      </c>
      <c r="AK170" s="57">
        <v>123</v>
      </c>
      <c r="AL170" s="91"/>
      <c r="AM170" s="58">
        <v>1</v>
      </c>
      <c r="AN170" s="59">
        <v>6.278713629402756E-2</v>
      </c>
      <c r="AO170" s="59">
        <v>0.11485451761102604</v>
      </c>
      <c r="AP170" s="59">
        <v>0.20367534456355282</v>
      </c>
      <c r="AQ170" s="59">
        <v>0.43032159264931086</v>
      </c>
      <c r="AR170" s="59">
        <v>0.18836140888208269</v>
      </c>
    </row>
    <row r="171" spans="1:44" s="4" customFormat="1" ht="15.75" x14ac:dyDescent="0.25">
      <c r="A171" s="19">
        <v>177</v>
      </c>
      <c r="B171" s="9">
        <f t="shared" si="2"/>
        <v>2013</v>
      </c>
      <c r="C171" s="53">
        <v>41518</v>
      </c>
      <c r="D171" s="61">
        <v>178.5340314136123</v>
      </c>
      <c r="E171" s="15">
        <v>222.22222222222209</v>
      </c>
      <c r="F171" s="15">
        <v>150.98039215686268</v>
      </c>
      <c r="G171" s="15">
        <v>93.243243243243185</v>
      </c>
      <c r="H171" s="15">
        <v>460.9375000000004</v>
      </c>
      <c r="I171" s="15">
        <v>130.69306930693068</v>
      </c>
      <c r="J171" s="91"/>
      <c r="K171" s="62">
        <v>4.4410413476263733E-2</v>
      </c>
      <c r="L171" s="63">
        <v>0.53846153846153832</v>
      </c>
      <c r="M171" s="63">
        <v>-0.2061855670103091</v>
      </c>
      <c r="N171" s="63">
        <v>-7.1942446043166131E-3</v>
      </c>
      <c r="O171" s="63">
        <v>2.4305555555555802E-2</v>
      </c>
      <c r="P171" s="63">
        <v>0.28155339805825252</v>
      </c>
      <c r="Q171" s="91"/>
      <c r="R171" s="56">
        <v>57</v>
      </c>
      <c r="S171" s="57">
        <v>3</v>
      </c>
      <c r="T171" s="57">
        <v>4</v>
      </c>
      <c r="U171" s="57">
        <v>13</v>
      </c>
      <c r="V171" s="57">
        <v>27</v>
      </c>
      <c r="W171" s="57">
        <v>10</v>
      </c>
      <c r="X171" s="91"/>
      <c r="Y171" s="58">
        <v>1</v>
      </c>
      <c r="Z171" s="59">
        <v>5.2631578947368418E-2</v>
      </c>
      <c r="AA171" s="59">
        <v>7.0175438596491224E-2</v>
      </c>
      <c r="AB171" s="59">
        <v>0.22807017543859648</v>
      </c>
      <c r="AC171" s="59">
        <v>0.47368421052631576</v>
      </c>
      <c r="AD171" s="59">
        <v>0.17543859649122806</v>
      </c>
      <c r="AE171" s="91"/>
      <c r="AF171" s="56">
        <v>682</v>
      </c>
      <c r="AG171" s="57">
        <v>40</v>
      </c>
      <c r="AH171" s="57">
        <v>77</v>
      </c>
      <c r="AI171" s="57">
        <v>138</v>
      </c>
      <c r="AJ171" s="57">
        <v>295</v>
      </c>
      <c r="AK171" s="57">
        <v>132</v>
      </c>
      <c r="AL171" s="91"/>
      <c r="AM171" s="58">
        <v>1</v>
      </c>
      <c r="AN171" s="59">
        <v>5.865102639296188E-2</v>
      </c>
      <c r="AO171" s="59">
        <v>0.11290322580645161</v>
      </c>
      <c r="AP171" s="59">
        <v>0.20234604105571846</v>
      </c>
      <c r="AQ171" s="59">
        <v>0.43255131964809385</v>
      </c>
      <c r="AR171" s="59">
        <v>0.19354838709677419</v>
      </c>
    </row>
    <row r="172" spans="1:44" s="4" customFormat="1" ht="15.75" x14ac:dyDescent="0.25">
      <c r="A172" s="18">
        <v>178</v>
      </c>
      <c r="B172" s="6">
        <f t="shared" si="2"/>
        <v>2013</v>
      </c>
      <c r="C172" s="60">
        <v>41548</v>
      </c>
      <c r="D172" s="61">
        <v>178.01047120418821</v>
      </c>
      <c r="E172" s="15">
        <v>216.66666666666654</v>
      </c>
      <c r="F172" s="15">
        <v>150.98039215686268</v>
      </c>
      <c r="G172" s="15">
        <v>90.540540540540476</v>
      </c>
      <c r="H172" s="15">
        <v>467.1875000000004</v>
      </c>
      <c r="I172" s="15">
        <v>129.70297029702968</v>
      </c>
      <c r="J172" s="91"/>
      <c r="K172" s="62">
        <v>1.9490254872563728E-2</v>
      </c>
      <c r="L172" s="63">
        <v>0.5</v>
      </c>
      <c r="M172" s="63">
        <v>-0.2376237623762375</v>
      </c>
      <c r="N172" s="63">
        <v>-8.2191780821917804E-2</v>
      </c>
      <c r="O172" s="63">
        <v>6.7340067340069254E-3</v>
      </c>
      <c r="P172" s="63">
        <v>0.35051546391752586</v>
      </c>
      <c r="Q172" s="91"/>
      <c r="R172" s="56">
        <v>61</v>
      </c>
      <c r="S172" s="57">
        <v>2</v>
      </c>
      <c r="T172" s="57">
        <v>6</v>
      </c>
      <c r="U172" s="57">
        <v>15</v>
      </c>
      <c r="V172" s="57">
        <v>28</v>
      </c>
      <c r="W172" s="57">
        <v>10</v>
      </c>
      <c r="X172" s="91"/>
      <c r="Y172" s="58">
        <v>1</v>
      </c>
      <c r="Z172" s="59">
        <v>3.2786885245901641E-2</v>
      </c>
      <c r="AA172" s="59">
        <v>9.8360655737704916E-2</v>
      </c>
      <c r="AB172" s="59">
        <v>0.24590163934426229</v>
      </c>
      <c r="AC172" s="59">
        <v>0.45901639344262296</v>
      </c>
      <c r="AD172" s="59">
        <v>0.16393442622950818</v>
      </c>
      <c r="AE172" s="91"/>
      <c r="AF172" s="56">
        <v>680</v>
      </c>
      <c r="AG172" s="57">
        <v>39</v>
      </c>
      <c r="AH172" s="57">
        <v>77</v>
      </c>
      <c r="AI172" s="57">
        <v>134</v>
      </c>
      <c r="AJ172" s="57">
        <v>299</v>
      </c>
      <c r="AK172" s="57">
        <v>131</v>
      </c>
      <c r="AL172" s="91"/>
      <c r="AM172" s="58">
        <v>1</v>
      </c>
      <c r="AN172" s="59">
        <v>5.7352941176470586E-2</v>
      </c>
      <c r="AO172" s="59">
        <v>0.11323529411764706</v>
      </c>
      <c r="AP172" s="59">
        <v>0.19705882352941176</v>
      </c>
      <c r="AQ172" s="59">
        <v>0.43970588235294117</v>
      </c>
      <c r="AR172" s="59">
        <v>0.19264705882352942</v>
      </c>
    </row>
    <row r="173" spans="1:44" s="4" customFormat="1" ht="15.75" x14ac:dyDescent="0.25">
      <c r="A173" s="19">
        <v>179</v>
      </c>
      <c r="B173" s="9">
        <f t="shared" si="2"/>
        <v>2013</v>
      </c>
      <c r="C173" s="53">
        <v>41579</v>
      </c>
      <c r="D173" s="61">
        <v>173.5602094240835</v>
      </c>
      <c r="E173" s="15">
        <v>216.66666666666654</v>
      </c>
      <c r="F173" s="15">
        <v>135.29411764705875</v>
      </c>
      <c r="G173" s="15">
        <v>91.891891891891831</v>
      </c>
      <c r="H173" s="15">
        <v>482.8125000000004</v>
      </c>
      <c r="I173" s="15">
        <v>108.91089108910889</v>
      </c>
      <c r="J173" s="91"/>
      <c r="K173" s="62">
        <v>2.7906976744186185E-2</v>
      </c>
      <c r="L173" s="63">
        <v>0.39285714285714302</v>
      </c>
      <c r="M173" s="63">
        <v>-0.29591836734693866</v>
      </c>
      <c r="N173" s="63">
        <v>7.4074074074075291E-3</v>
      </c>
      <c r="O173" s="63">
        <v>0.10357142857142887</v>
      </c>
      <c r="P173" s="63">
        <v>5.7692307692307709E-2</v>
      </c>
      <c r="Q173" s="91"/>
      <c r="R173" s="56">
        <v>41</v>
      </c>
      <c r="S173" s="57">
        <v>5</v>
      </c>
      <c r="T173" s="57">
        <v>2</v>
      </c>
      <c r="U173" s="57">
        <v>11</v>
      </c>
      <c r="V173" s="57">
        <v>19</v>
      </c>
      <c r="W173" s="57">
        <v>4</v>
      </c>
      <c r="X173" s="91"/>
      <c r="Y173" s="58">
        <v>1</v>
      </c>
      <c r="Z173" s="59">
        <v>0.12195121951219512</v>
      </c>
      <c r="AA173" s="59">
        <v>4.878048780487805E-2</v>
      </c>
      <c r="AB173" s="59">
        <v>0.26829268292682928</v>
      </c>
      <c r="AC173" s="59">
        <v>0.46341463414634149</v>
      </c>
      <c r="AD173" s="59">
        <v>9.7560975609756101E-2</v>
      </c>
      <c r="AE173" s="91"/>
      <c r="AF173" s="56">
        <v>663</v>
      </c>
      <c r="AG173" s="57">
        <v>39</v>
      </c>
      <c r="AH173" s="57">
        <v>69</v>
      </c>
      <c r="AI173" s="57">
        <v>136</v>
      </c>
      <c r="AJ173" s="57">
        <v>309</v>
      </c>
      <c r="AK173" s="57">
        <v>110</v>
      </c>
      <c r="AL173" s="91"/>
      <c r="AM173" s="58">
        <v>1</v>
      </c>
      <c r="AN173" s="59">
        <v>5.8823529411764705E-2</v>
      </c>
      <c r="AO173" s="59">
        <v>0.10407239819004525</v>
      </c>
      <c r="AP173" s="59">
        <v>0.20512820512820512</v>
      </c>
      <c r="AQ173" s="59">
        <v>0.4660633484162896</v>
      </c>
      <c r="AR173" s="59">
        <v>0.16591251885369532</v>
      </c>
    </row>
    <row r="174" spans="1:44" s="4" customFormat="1" ht="15.75" x14ac:dyDescent="0.25">
      <c r="A174" s="18">
        <v>180</v>
      </c>
      <c r="B174" s="6">
        <f t="shared" si="2"/>
        <v>2013</v>
      </c>
      <c r="C174" s="60">
        <v>41609</v>
      </c>
      <c r="D174" s="61">
        <v>167.53926701570654</v>
      </c>
      <c r="E174" s="15">
        <v>205.55555555555543</v>
      </c>
      <c r="F174" s="15">
        <v>147.05882352941168</v>
      </c>
      <c r="G174" s="15">
        <v>91.891891891891831</v>
      </c>
      <c r="H174" s="15">
        <v>446.87500000000034</v>
      </c>
      <c r="I174" s="15">
        <v>104.95049504950492</v>
      </c>
      <c r="J174" s="91"/>
      <c r="K174" s="62">
        <v>-6.1583577712609916E-2</v>
      </c>
      <c r="L174" s="63">
        <v>0</v>
      </c>
      <c r="M174" s="63">
        <v>-0.18478260869565222</v>
      </c>
      <c r="N174" s="63">
        <v>-9.3333333333333379E-2</v>
      </c>
      <c r="O174" s="63">
        <v>-3.7037037037036868E-2</v>
      </c>
      <c r="P174" s="63">
        <v>0</v>
      </c>
      <c r="Q174" s="91"/>
      <c r="R174" s="56">
        <v>85</v>
      </c>
      <c r="S174" s="57">
        <v>9</v>
      </c>
      <c r="T174" s="57">
        <v>13</v>
      </c>
      <c r="U174" s="57">
        <v>26</v>
      </c>
      <c r="V174" s="57">
        <v>24</v>
      </c>
      <c r="W174" s="57">
        <v>13</v>
      </c>
      <c r="X174" s="91"/>
      <c r="Y174" s="58">
        <v>1</v>
      </c>
      <c r="Z174" s="59">
        <v>0.10588235294117647</v>
      </c>
      <c r="AA174" s="59">
        <v>0.15294117647058825</v>
      </c>
      <c r="AB174" s="59">
        <v>0.30588235294117649</v>
      </c>
      <c r="AC174" s="59">
        <v>0.28235294117647058</v>
      </c>
      <c r="AD174" s="59">
        <v>0.15294117647058825</v>
      </c>
      <c r="AE174" s="91"/>
      <c r="AF174" s="56">
        <v>640</v>
      </c>
      <c r="AG174" s="57">
        <v>37</v>
      </c>
      <c r="AH174" s="57">
        <v>75</v>
      </c>
      <c r="AI174" s="57">
        <v>136</v>
      </c>
      <c r="AJ174" s="57">
        <v>286</v>
      </c>
      <c r="AK174" s="57">
        <v>106</v>
      </c>
      <c r="AL174" s="91"/>
      <c r="AM174" s="58">
        <v>1</v>
      </c>
      <c r="AN174" s="59">
        <v>5.7812500000000003E-2</v>
      </c>
      <c r="AO174" s="59">
        <v>0.1171875</v>
      </c>
      <c r="AP174" s="59">
        <v>0.21249999999999999</v>
      </c>
      <c r="AQ174" s="59">
        <v>0.44687500000000002</v>
      </c>
      <c r="AR174" s="59">
        <v>0.16562499999999999</v>
      </c>
    </row>
    <row r="175" spans="1:44" s="4" customFormat="1" ht="15.75" x14ac:dyDescent="0.25">
      <c r="A175" s="19">
        <v>181</v>
      </c>
      <c r="B175" s="9">
        <f t="shared" si="2"/>
        <v>2014</v>
      </c>
      <c r="C175" s="53">
        <v>41640</v>
      </c>
      <c r="D175" s="61">
        <v>166.75392670157044</v>
      </c>
      <c r="E175" s="15">
        <v>199.99999999999989</v>
      </c>
      <c r="F175" s="15">
        <v>152.94117647058815</v>
      </c>
      <c r="G175" s="15">
        <v>91.891891891891831</v>
      </c>
      <c r="H175" s="15">
        <v>445.31250000000034</v>
      </c>
      <c r="I175" s="15">
        <v>100.99009900990096</v>
      </c>
      <c r="J175" s="91"/>
      <c r="K175" s="62">
        <v>-7.5471698113207308E-2</v>
      </c>
      <c r="L175" s="63">
        <v>-9.9999999999999978E-2</v>
      </c>
      <c r="M175" s="63">
        <v>-0.13333333333333341</v>
      </c>
      <c r="N175" s="63">
        <v>-9.3333333333333379E-2</v>
      </c>
      <c r="O175" s="63">
        <v>-4.3624161073825496E-2</v>
      </c>
      <c r="P175" s="63">
        <v>-8.1081081081081252E-2</v>
      </c>
      <c r="Q175" s="91"/>
      <c r="R175" s="56">
        <v>50</v>
      </c>
      <c r="S175" s="57">
        <v>2</v>
      </c>
      <c r="T175" s="57">
        <v>8</v>
      </c>
      <c r="U175" s="57">
        <v>9</v>
      </c>
      <c r="V175" s="57">
        <v>23</v>
      </c>
      <c r="W175" s="57">
        <v>8</v>
      </c>
      <c r="X175" s="91"/>
      <c r="Y175" s="58">
        <v>1</v>
      </c>
      <c r="Z175" s="59">
        <v>0.04</v>
      </c>
      <c r="AA175" s="59">
        <v>0.16</v>
      </c>
      <c r="AB175" s="59">
        <v>0.18</v>
      </c>
      <c r="AC175" s="59">
        <v>0.46</v>
      </c>
      <c r="AD175" s="59">
        <v>0.16</v>
      </c>
      <c r="AE175" s="91"/>
      <c r="AF175" s="56">
        <v>637</v>
      </c>
      <c r="AG175" s="57">
        <v>36</v>
      </c>
      <c r="AH175" s="57">
        <v>78</v>
      </c>
      <c r="AI175" s="57">
        <v>136</v>
      </c>
      <c r="AJ175" s="57">
        <v>285</v>
      </c>
      <c r="AK175" s="57">
        <v>102</v>
      </c>
      <c r="AL175" s="91"/>
      <c r="AM175" s="58">
        <v>1</v>
      </c>
      <c r="AN175" s="59">
        <v>5.6514913657770803E-2</v>
      </c>
      <c r="AO175" s="59">
        <v>0.12244897959183673</v>
      </c>
      <c r="AP175" s="59">
        <v>0.21350078492935637</v>
      </c>
      <c r="AQ175" s="59">
        <v>0.44740973312401883</v>
      </c>
      <c r="AR175" s="59">
        <v>0.16012558869701726</v>
      </c>
    </row>
    <row r="176" spans="1:44" s="4" customFormat="1" ht="15.75" x14ac:dyDescent="0.25">
      <c r="A176" s="18">
        <v>182</v>
      </c>
      <c r="B176" s="6">
        <f t="shared" si="2"/>
        <v>2014</v>
      </c>
      <c r="C176" s="60">
        <v>41671</v>
      </c>
      <c r="D176" s="61">
        <v>179.84293193717252</v>
      </c>
      <c r="E176" s="15">
        <v>199.99999999999989</v>
      </c>
      <c r="F176" s="15">
        <v>174.5098039215685</v>
      </c>
      <c r="G176" s="15">
        <v>99.999999999999929</v>
      </c>
      <c r="H176" s="15">
        <v>471.87500000000034</v>
      </c>
      <c r="I176" s="15">
        <v>110.89108910891086</v>
      </c>
      <c r="J176" s="91"/>
      <c r="K176" s="62">
        <v>3.3082706766917491E-2</v>
      </c>
      <c r="L176" s="63">
        <v>-9.9999999999999978E-2</v>
      </c>
      <c r="M176" s="63">
        <v>3.4883720930232398E-2</v>
      </c>
      <c r="N176" s="63">
        <v>5.714285714285694E-2</v>
      </c>
      <c r="O176" s="63">
        <v>4.861111111111116E-2</v>
      </c>
      <c r="P176" s="63">
        <v>9.009009009008917E-3</v>
      </c>
      <c r="Q176" s="91"/>
      <c r="R176" s="56">
        <v>73</v>
      </c>
      <c r="S176" s="57">
        <v>1</v>
      </c>
      <c r="T176" s="57">
        <v>14</v>
      </c>
      <c r="U176" s="57">
        <v>15</v>
      </c>
      <c r="V176" s="57">
        <v>27</v>
      </c>
      <c r="W176" s="57">
        <v>16</v>
      </c>
      <c r="X176" s="91"/>
      <c r="Y176" s="58">
        <v>1</v>
      </c>
      <c r="Z176" s="59">
        <v>1.3698630136986301E-2</v>
      </c>
      <c r="AA176" s="59">
        <v>0.19178082191780821</v>
      </c>
      <c r="AB176" s="59">
        <v>0.20547945205479451</v>
      </c>
      <c r="AC176" s="59">
        <v>0.36986301369863012</v>
      </c>
      <c r="AD176" s="59">
        <v>0.21917808219178081</v>
      </c>
      <c r="AE176" s="91"/>
      <c r="AF176" s="56">
        <v>687</v>
      </c>
      <c r="AG176" s="57">
        <v>36</v>
      </c>
      <c r="AH176" s="57">
        <v>89</v>
      </c>
      <c r="AI176" s="57">
        <v>148</v>
      </c>
      <c r="AJ176" s="57">
        <v>302</v>
      </c>
      <c r="AK176" s="57">
        <v>112</v>
      </c>
      <c r="AL176" s="91"/>
      <c r="AM176" s="58">
        <v>1</v>
      </c>
      <c r="AN176" s="59">
        <v>5.2401746724890827E-2</v>
      </c>
      <c r="AO176" s="59">
        <v>0.12954876273653565</v>
      </c>
      <c r="AP176" s="59">
        <v>0.21542940320232898</v>
      </c>
      <c r="AQ176" s="59">
        <v>0.43959243085880639</v>
      </c>
      <c r="AR176" s="59">
        <v>0.16302765647743814</v>
      </c>
    </row>
    <row r="177" spans="1:44" s="4" customFormat="1" ht="15.75" x14ac:dyDescent="0.25">
      <c r="A177" s="19">
        <v>183</v>
      </c>
      <c r="B177" s="9">
        <f t="shared" si="2"/>
        <v>2014</v>
      </c>
      <c r="C177" s="53">
        <v>41699</v>
      </c>
      <c r="D177" s="61">
        <v>181.67539267015681</v>
      </c>
      <c r="E177" s="15">
        <v>211.111111111111</v>
      </c>
      <c r="F177" s="15">
        <v>182.35294117647047</v>
      </c>
      <c r="G177" s="15">
        <v>97.297297297297234</v>
      </c>
      <c r="H177" s="15">
        <v>484.37500000000028</v>
      </c>
      <c r="I177" s="15">
        <v>107.92079207920789</v>
      </c>
      <c r="J177" s="91"/>
      <c r="K177" s="62">
        <v>4.6757164404223506E-2</v>
      </c>
      <c r="L177" s="63">
        <v>-2.564102564102555E-2</v>
      </c>
      <c r="M177" s="63">
        <v>0.1204819277108431</v>
      </c>
      <c r="N177" s="63">
        <v>6.9930069930070893E-3</v>
      </c>
      <c r="O177" s="63">
        <v>7.6388888888888618E-2</v>
      </c>
      <c r="P177" s="63">
        <v>-9.0909090909093715E-3</v>
      </c>
      <c r="Q177" s="91"/>
      <c r="R177" s="56">
        <v>56</v>
      </c>
      <c r="S177" s="57">
        <v>3</v>
      </c>
      <c r="T177" s="57">
        <v>10</v>
      </c>
      <c r="U177" s="57">
        <v>5</v>
      </c>
      <c r="V177" s="57">
        <v>32</v>
      </c>
      <c r="W177" s="57">
        <v>6</v>
      </c>
      <c r="X177" s="91"/>
      <c r="Y177" s="58">
        <v>1</v>
      </c>
      <c r="Z177" s="59">
        <v>5.3571428571428568E-2</v>
      </c>
      <c r="AA177" s="59">
        <v>0.17857142857142858</v>
      </c>
      <c r="AB177" s="59">
        <v>8.9285714285714288E-2</v>
      </c>
      <c r="AC177" s="59">
        <v>0.5714285714285714</v>
      </c>
      <c r="AD177" s="59">
        <v>0.10714285714285714</v>
      </c>
      <c r="AE177" s="91"/>
      <c r="AF177" s="56">
        <v>694</v>
      </c>
      <c r="AG177" s="57">
        <v>38</v>
      </c>
      <c r="AH177" s="57">
        <v>93</v>
      </c>
      <c r="AI177" s="57">
        <v>144</v>
      </c>
      <c r="AJ177" s="57">
        <v>310</v>
      </c>
      <c r="AK177" s="57">
        <v>109</v>
      </c>
      <c r="AL177" s="91"/>
      <c r="AM177" s="58">
        <v>1</v>
      </c>
      <c r="AN177" s="59">
        <v>5.4755043227665709E-2</v>
      </c>
      <c r="AO177" s="59">
        <v>0.1340057636887608</v>
      </c>
      <c r="AP177" s="59">
        <v>0.207492795389049</v>
      </c>
      <c r="AQ177" s="59">
        <v>0.44668587896253603</v>
      </c>
      <c r="AR177" s="59">
        <v>0.15706051873198848</v>
      </c>
    </row>
    <row r="178" spans="1:44" s="4" customFormat="1" ht="15.75" x14ac:dyDescent="0.25">
      <c r="A178" s="18">
        <v>184</v>
      </c>
      <c r="B178" s="6">
        <f t="shared" si="2"/>
        <v>2014</v>
      </c>
      <c r="C178" s="60">
        <v>41730</v>
      </c>
      <c r="D178" s="61">
        <v>187.17277486910967</v>
      </c>
      <c r="E178" s="15">
        <v>216.66666666666657</v>
      </c>
      <c r="F178" s="15">
        <v>198.03921568627436</v>
      </c>
      <c r="G178" s="15">
        <v>96.621621621621557</v>
      </c>
      <c r="H178" s="15">
        <v>496.87500000000034</v>
      </c>
      <c r="I178" s="15">
        <v>112.87128712871282</v>
      </c>
      <c r="J178" s="91"/>
      <c r="K178" s="62">
        <v>7.3573573573573858E-2</v>
      </c>
      <c r="L178" s="63">
        <v>0.11428571428571432</v>
      </c>
      <c r="M178" s="63">
        <v>0.21686746987951766</v>
      </c>
      <c r="N178" s="63">
        <v>-2.0547945205479534E-2</v>
      </c>
      <c r="O178" s="63">
        <v>8.53242320819112E-2</v>
      </c>
      <c r="P178" s="63">
        <v>4.5871559633027248E-2</v>
      </c>
      <c r="Q178" s="91"/>
      <c r="R178" s="56">
        <v>75</v>
      </c>
      <c r="S178" s="57">
        <v>1</v>
      </c>
      <c r="T178" s="57">
        <v>15</v>
      </c>
      <c r="U178" s="57">
        <v>9</v>
      </c>
      <c r="V178" s="57">
        <v>38</v>
      </c>
      <c r="W178" s="57">
        <v>12</v>
      </c>
      <c r="X178" s="91"/>
      <c r="Y178" s="58">
        <v>1</v>
      </c>
      <c r="Z178" s="59">
        <v>1.3333333333333334E-2</v>
      </c>
      <c r="AA178" s="59">
        <v>0.2</v>
      </c>
      <c r="AB178" s="59">
        <v>0.12</v>
      </c>
      <c r="AC178" s="59">
        <v>0.50666666666666671</v>
      </c>
      <c r="AD178" s="59">
        <v>0.16</v>
      </c>
      <c r="AE178" s="91"/>
      <c r="AF178" s="56">
        <v>715</v>
      </c>
      <c r="AG178" s="57">
        <v>39</v>
      </c>
      <c r="AH178" s="57">
        <v>101</v>
      </c>
      <c r="AI178" s="57">
        <v>143</v>
      </c>
      <c r="AJ178" s="57">
        <v>318</v>
      </c>
      <c r="AK178" s="57">
        <v>114</v>
      </c>
      <c r="AL178" s="91"/>
      <c r="AM178" s="58">
        <v>1</v>
      </c>
      <c r="AN178" s="59">
        <v>5.4545454545454543E-2</v>
      </c>
      <c r="AO178" s="59">
        <v>0.14125874125874127</v>
      </c>
      <c r="AP178" s="59">
        <v>0.2</v>
      </c>
      <c r="AQ178" s="59">
        <v>0.44475524475524475</v>
      </c>
      <c r="AR178" s="59">
        <v>0.15944055944055943</v>
      </c>
    </row>
    <row r="179" spans="1:44" s="4" customFormat="1" ht="15.75" x14ac:dyDescent="0.25">
      <c r="A179" s="19">
        <v>185</v>
      </c>
      <c r="B179" s="9">
        <f t="shared" si="2"/>
        <v>2014</v>
      </c>
      <c r="C179" s="53">
        <v>41760</v>
      </c>
      <c r="D179" s="61">
        <v>191.88481675392643</v>
      </c>
      <c r="E179" s="15">
        <v>216.66666666666657</v>
      </c>
      <c r="F179" s="15">
        <v>227.45098039215668</v>
      </c>
      <c r="G179" s="15">
        <v>96.621621621621557</v>
      </c>
      <c r="H179" s="15">
        <v>504.6875000000004</v>
      </c>
      <c r="I179" s="15">
        <v>110.89108910891083</v>
      </c>
      <c r="J179" s="91"/>
      <c r="K179" s="62">
        <v>7.7941176470588402E-2</v>
      </c>
      <c r="L179" s="63">
        <v>2.6315789473684514E-2</v>
      </c>
      <c r="M179" s="63">
        <v>0.31818181818181768</v>
      </c>
      <c r="N179" s="63">
        <v>-3.3783783783783883E-2</v>
      </c>
      <c r="O179" s="63">
        <v>0.10616438356164393</v>
      </c>
      <c r="P179" s="63">
        <v>-1.7543859649123306E-2</v>
      </c>
      <c r="Q179" s="91"/>
      <c r="R179" s="56">
        <v>80</v>
      </c>
      <c r="S179" s="57">
        <v>3</v>
      </c>
      <c r="T179" s="57">
        <v>23</v>
      </c>
      <c r="U179" s="57">
        <v>8</v>
      </c>
      <c r="V179" s="57">
        <v>38</v>
      </c>
      <c r="W179" s="57">
        <v>8</v>
      </c>
      <c r="X179" s="91"/>
      <c r="Y179" s="58">
        <v>1</v>
      </c>
      <c r="Z179" s="59">
        <v>3.7499999999999999E-2</v>
      </c>
      <c r="AA179" s="59">
        <v>0.28749999999999998</v>
      </c>
      <c r="AB179" s="59">
        <v>0.1</v>
      </c>
      <c r="AC179" s="59">
        <v>0.47499999999999998</v>
      </c>
      <c r="AD179" s="59">
        <v>0.1</v>
      </c>
      <c r="AE179" s="91"/>
      <c r="AF179" s="56">
        <v>733</v>
      </c>
      <c r="AG179" s="57">
        <v>39</v>
      </c>
      <c r="AH179" s="57">
        <v>116</v>
      </c>
      <c r="AI179" s="57">
        <v>143</v>
      </c>
      <c r="AJ179" s="57">
        <v>323</v>
      </c>
      <c r="AK179" s="57">
        <v>112</v>
      </c>
      <c r="AL179" s="91"/>
      <c r="AM179" s="58">
        <v>1</v>
      </c>
      <c r="AN179" s="59">
        <v>5.3206002728512961E-2</v>
      </c>
      <c r="AO179" s="59">
        <v>0.15825375170532061</v>
      </c>
      <c r="AP179" s="59">
        <v>0.19508867667121418</v>
      </c>
      <c r="AQ179" s="59">
        <v>0.44065484311050479</v>
      </c>
      <c r="AR179" s="59">
        <v>0.15279672578444747</v>
      </c>
    </row>
    <row r="180" spans="1:44" s="4" customFormat="1" ht="15.75" x14ac:dyDescent="0.25">
      <c r="A180" s="18">
        <v>186</v>
      </c>
      <c r="B180" s="6">
        <f t="shared" si="2"/>
        <v>2014</v>
      </c>
      <c r="C180" s="60">
        <v>41791</v>
      </c>
      <c r="D180" s="61">
        <v>182.46073298429295</v>
      </c>
      <c r="E180" s="15">
        <v>199.99999999999991</v>
      </c>
      <c r="F180" s="15">
        <v>221.56862745098022</v>
      </c>
      <c r="G180" s="15">
        <v>93.918918918918848</v>
      </c>
      <c r="H180" s="15">
        <v>473.43750000000034</v>
      </c>
      <c r="I180" s="15">
        <v>104.95049504950489</v>
      </c>
      <c r="J180" s="91"/>
      <c r="K180" s="62">
        <v>3.4124629080118929E-2</v>
      </c>
      <c r="L180" s="63">
        <v>-0.14285714285714268</v>
      </c>
      <c r="M180" s="63">
        <v>0.36144578313252951</v>
      </c>
      <c r="N180" s="63">
        <v>-1.418439716312081E-2</v>
      </c>
      <c r="O180" s="63">
        <v>6.6901408450704247E-2</v>
      </c>
      <c r="P180" s="63">
        <v>-0.14516129032258107</v>
      </c>
      <c r="Q180" s="91"/>
      <c r="R180" s="56">
        <v>27</v>
      </c>
      <c r="S180" s="57">
        <v>2</v>
      </c>
      <c r="T180" s="57">
        <v>4</v>
      </c>
      <c r="U180" s="57">
        <v>6</v>
      </c>
      <c r="V180" s="57">
        <v>8</v>
      </c>
      <c r="W180" s="57">
        <v>7</v>
      </c>
      <c r="X180" s="91"/>
      <c r="Y180" s="58">
        <v>1</v>
      </c>
      <c r="Z180" s="59">
        <v>7.407407407407407E-2</v>
      </c>
      <c r="AA180" s="59">
        <v>0.14814814814814814</v>
      </c>
      <c r="AB180" s="59">
        <v>0.22222222222222221</v>
      </c>
      <c r="AC180" s="59">
        <v>0.29629629629629628</v>
      </c>
      <c r="AD180" s="59">
        <v>0.25925925925925924</v>
      </c>
      <c r="AE180" s="91"/>
      <c r="AF180" s="56">
        <v>697</v>
      </c>
      <c r="AG180" s="57">
        <v>36</v>
      </c>
      <c r="AH180" s="57">
        <v>113</v>
      </c>
      <c r="AI180" s="57">
        <v>139</v>
      </c>
      <c r="AJ180" s="57">
        <v>303</v>
      </c>
      <c r="AK180" s="57">
        <v>106</v>
      </c>
      <c r="AL180" s="91"/>
      <c r="AM180" s="58">
        <v>1</v>
      </c>
      <c r="AN180" s="59">
        <v>5.1649928263988523E-2</v>
      </c>
      <c r="AO180" s="59">
        <v>0.16212338593974174</v>
      </c>
      <c r="AP180" s="59">
        <v>0.19942611190817791</v>
      </c>
      <c r="AQ180" s="59">
        <v>0.4347202295552367</v>
      </c>
      <c r="AR180" s="59">
        <v>0.15208034433285508</v>
      </c>
    </row>
    <row r="181" spans="1:44" s="4" customFormat="1" ht="15.75" x14ac:dyDescent="0.25">
      <c r="A181" s="19">
        <v>187</v>
      </c>
      <c r="B181" s="9">
        <f t="shared" si="2"/>
        <v>2014</v>
      </c>
      <c r="C181" s="53">
        <v>41821</v>
      </c>
      <c r="D181" s="61">
        <v>200.52356020942378</v>
      </c>
      <c r="E181" s="15">
        <v>211.11111111111103</v>
      </c>
      <c r="F181" s="15">
        <v>243.13725490196057</v>
      </c>
      <c r="G181" s="15">
        <v>104.05405405405398</v>
      </c>
      <c r="H181" s="15">
        <v>532.81250000000034</v>
      </c>
      <c r="I181" s="15">
        <v>107.92079207920787</v>
      </c>
      <c r="J181" s="91"/>
      <c r="K181" s="62">
        <v>0.15885022692889561</v>
      </c>
      <c r="L181" s="63">
        <v>-7.3170731707316805E-2</v>
      </c>
      <c r="M181" s="63">
        <v>0.61038961038960937</v>
      </c>
      <c r="N181" s="63">
        <v>0.13235294117647056</v>
      </c>
      <c r="O181" s="63">
        <v>0.21352313167259762</v>
      </c>
      <c r="P181" s="63">
        <v>-0.13492063492063522</v>
      </c>
      <c r="Q181" s="91"/>
      <c r="R181" s="56">
        <v>99</v>
      </c>
      <c r="S181" s="57">
        <v>3</v>
      </c>
      <c r="T181" s="57">
        <v>14</v>
      </c>
      <c r="U181" s="57">
        <v>22</v>
      </c>
      <c r="V181" s="57">
        <v>51</v>
      </c>
      <c r="W181" s="57">
        <v>9</v>
      </c>
      <c r="X181" s="91"/>
      <c r="Y181" s="58">
        <v>1</v>
      </c>
      <c r="Z181" s="59">
        <v>3.0303030303030304E-2</v>
      </c>
      <c r="AA181" s="59">
        <v>0.14141414141414141</v>
      </c>
      <c r="AB181" s="59">
        <v>0.22222222222222221</v>
      </c>
      <c r="AC181" s="59">
        <v>0.51515151515151514</v>
      </c>
      <c r="AD181" s="59">
        <v>9.0909090909090912E-2</v>
      </c>
      <c r="AE181" s="91"/>
      <c r="AF181" s="56">
        <v>766</v>
      </c>
      <c r="AG181" s="57">
        <v>38</v>
      </c>
      <c r="AH181" s="57">
        <v>124</v>
      </c>
      <c r="AI181" s="57">
        <v>154</v>
      </c>
      <c r="AJ181" s="57">
        <v>341</v>
      </c>
      <c r="AK181" s="57">
        <v>109</v>
      </c>
      <c r="AL181" s="91"/>
      <c r="AM181" s="58">
        <v>1</v>
      </c>
      <c r="AN181" s="59">
        <v>4.960835509138381E-2</v>
      </c>
      <c r="AO181" s="59">
        <v>0.16187989556135771</v>
      </c>
      <c r="AP181" s="59">
        <v>0.20104438642297651</v>
      </c>
      <c r="AQ181" s="59">
        <v>0.44516971279373369</v>
      </c>
      <c r="AR181" s="59">
        <v>0.14229765013054829</v>
      </c>
    </row>
    <row r="182" spans="1:44" s="4" customFormat="1" ht="15.75" x14ac:dyDescent="0.25">
      <c r="A182" s="18">
        <v>188</v>
      </c>
      <c r="B182" s="6">
        <f t="shared" si="2"/>
        <v>2014</v>
      </c>
      <c r="C182" s="60">
        <v>41852</v>
      </c>
      <c r="D182" s="61">
        <v>209.94764397905726</v>
      </c>
      <c r="E182" s="15">
        <v>227.77777777777769</v>
      </c>
      <c r="F182" s="15">
        <v>264.70588235294093</v>
      </c>
      <c r="G182" s="15">
        <v>103.37837837837832</v>
      </c>
      <c r="H182" s="15">
        <v>565.62500000000034</v>
      </c>
      <c r="I182" s="15">
        <v>109.90099009900983</v>
      </c>
      <c r="J182" s="91"/>
      <c r="K182" s="62">
        <v>0.22817764165390519</v>
      </c>
      <c r="L182" s="63">
        <v>0</v>
      </c>
      <c r="M182" s="63">
        <v>0.79999999999999893</v>
      </c>
      <c r="N182" s="63">
        <v>0.15037593984962427</v>
      </c>
      <c r="O182" s="63">
        <v>0.28825622775800697</v>
      </c>
      <c r="P182" s="63">
        <v>-9.7560975609756517E-2</v>
      </c>
      <c r="Q182" s="91"/>
      <c r="R182" s="56">
        <v>98</v>
      </c>
      <c r="S182" s="57">
        <v>7</v>
      </c>
      <c r="T182" s="57">
        <v>22</v>
      </c>
      <c r="U182" s="57">
        <v>14</v>
      </c>
      <c r="V182" s="57">
        <v>47</v>
      </c>
      <c r="W182" s="57">
        <v>8</v>
      </c>
      <c r="X182" s="91"/>
      <c r="Y182" s="58">
        <v>1</v>
      </c>
      <c r="Z182" s="59">
        <v>7.1428571428571425E-2</v>
      </c>
      <c r="AA182" s="59">
        <v>0.22448979591836735</v>
      </c>
      <c r="AB182" s="59">
        <v>0.14285714285714285</v>
      </c>
      <c r="AC182" s="59">
        <v>0.47959183673469385</v>
      </c>
      <c r="AD182" s="59">
        <v>8.1632653061224483E-2</v>
      </c>
      <c r="AE182" s="91"/>
      <c r="AF182" s="56">
        <v>802</v>
      </c>
      <c r="AG182" s="57">
        <v>41</v>
      </c>
      <c r="AH182" s="57">
        <v>135</v>
      </c>
      <c r="AI182" s="57">
        <v>153</v>
      </c>
      <c r="AJ182" s="57">
        <v>362</v>
      </c>
      <c r="AK182" s="57">
        <v>111</v>
      </c>
      <c r="AL182" s="91"/>
      <c r="AM182" s="58">
        <v>1</v>
      </c>
      <c r="AN182" s="59">
        <v>5.1122194513715712E-2</v>
      </c>
      <c r="AO182" s="59">
        <v>0.16832917705735662</v>
      </c>
      <c r="AP182" s="59">
        <v>0.19077306733167082</v>
      </c>
      <c r="AQ182" s="59">
        <v>0.45137157107231918</v>
      </c>
      <c r="AR182" s="59">
        <v>0.13840399002493767</v>
      </c>
    </row>
    <row r="183" spans="1:44" s="4" customFormat="1" ht="15.75" x14ac:dyDescent="0.25">
      <c r="A183" s="19">
        <v>189</v>
      </c>
      <c r="B183" s="9">
        <f t="shared" si="2"/>
        <v>2014</v>
      </c>
      <c r="C183" s="53">
        <v>41883</v>
      </c>
      <c r="D183" s="61">
        <v>225.39267015706773</v>
      </c>
      <c r="E183" s="15">
        <v>238.8888888888888</v>
      </c>
      <c r="F183" s="15">
        <v>286.27450980392132</v>
      </c>
      <c r="G183" s="15">
        <v>108.10810810810804</v>
      </c>
      <c r="H183" s="15">
        <v>623.43750000000034</v>
      </c>
      <c r="I183" s="15">
        <v>111.88118811881182</v>
      </c>
      <c r="J183" s="91"/>
      <c r="K183" s="62">
        <v>0.26246334310850439</v>
      </c>
      <c r="L183" s="63">
        <v>7.5000000000000178E-2</v>
      </c>
      <c r="M183" s="63">
        <v>0.8961038961038954</v>
      </c>
      <c r="N183" s="63">
        <v>0.15942028985507251</v>
      </c>
      <c r="O183" s="63">
        <v>0.35254237288135548</v>
      </c>
      <c r="P183" s="63">
        <v>-0.14393939393939437</v>
      </c>
      <c r="Q183" s="91"/>
      <c r="R183" s="56">
        <v>116</v>
      </c>
      <c r="S183" s="57">
        <v>5</v>
      </c>
      <c r="T183" s="57">
        <v>15</v>
      </c>
      <c r="U183" s="57">
        <v>20</v>
      </c>
      <c r="V183" s="57">
        <v>64</v>
      </c>
      <c r="W183" s="57">
        <v>12</v>
      </c>
      <c r="X183" s="91"/>
      <c r="Y183" s="58">
        <v>1</v>
      </c>
      <c r="Z183" s="59">
        <v>4.3103448275862072E-2</v>
      </c>
      <c r="AA183" s="59">
        <v>0.12931034482758622</v>
      </c>
      <c r="AB183" s="59">
        <v>0.17241379310344829</v>
      </c>
      <c r="AC183" s="59">
        <v>0.55172413793103448</v>
      </c>
      <c r="AD183" s="59">
        <v>0.10344827586206896</v>
      </c>
      <c r="AE183" s="91"/>
      <c r="AF183" s="56">
        <v>861</v>
      </c>
      <c r="AG183" s="57">
        <v>43</v>
      </c>
      <c r="AH183" s="57">
        <v>146</v>
      </c>
      <c r="AI183" s="57">
        <v>160</v>
      </c>
      <c r="AJ183" s="57">
        <v>399</v>
      </c>
      <c r="AK183" s="57">
        <v>113</v>
      </c>
      <c r="AL183" s="91"/>
      <c r="AM183" s="58">
        <v>1</v>
      </c>
      <c r="AN183" s="59">
        <v>4.9941927990708478E-2</v>
      </c>
      <c r="AO183" s="59">
        <v>0.16957026713124274</v>
      </c>
      <c r="AP183" s="59">
        <v>0.18583042973286876</v>
      </c>
      <c r="AQ183" s="59">
        <v>0.46341463414634149</v>
      </c>
      <c r="AR183" s="59">
        <v>0.13124274099883856</v>
      </c>
    </row>
    <row r="184" spans="1:44" s="4" customFormat="1" ht="15.75" x14ac:dyDescent="0.25">
      <c r="A184" s="18">
        <v>190</v>
      </c>
      <c r="B184" s="6">
        <f t="shared" si="2"/>
        <v>2014</v>
      </c>
      <c r="C184" s="60">
        <v>41913</v>
      </c>
      <c r="D184" s="61">
        <v>240.05235602094203</v>
      </c>
      <c r="E184" s="15">
        <v>305.55555555555543</v>
      </c>
      <c r="F184" s="15">
        <v>307.84313725490171</v>
      </c>
      <c r="G184" s="15">
        <v>115.54054054054048</v>
      </c>
      <c r="H184" s="15">
        <v>650.00000000000034</v>
      </c>
      <c r="I184" s="15">
        <v>116.83168316831677</v>
      </c>
      <c r="J184" s="91"/>
      <c r="K184" s="62">
        <v>0.34852941176470575</v>
      </c>
      <c r="L184" s="63">
        <v>0.41025641025641058</v>
      </c>
      <c r="M184" s="63">
        <v>1.038961038961038</v>
      </c>
      <c r="N184" s="63">
        <v>0.27611940298507487</v>
      </c>
      <c r="O184" s="63">
        <v>0.39130434782608647</v>
      </c>
      <c r="P184" s="63">
        <v>-9.9236641221374322E-2</v>
      </c>
      <c r="Q184" s="91"/>
      <c r="R184" s="56">
        <v>117</v>
      </c>
      <c r="S184" s="57">
        <v>14</v>
      </c>
      <c r="T184" s="57">
        <v>17</v>
      </c>
      <c r="U184" s="57">
        <v>26</v>
      </c>
      <c r="V184" s="57">
        <v>45</v>
      </c>
      <c r="W184" s="57">
        <v>15</v>
      </c>
      <c r="X184" s="91"/>
      <c r="Y184" s="58">
        <v>1</v>
      </c>
      <c r="Z184" s="59">
        <v>0.11965811965811966</v>
      </c>
      <c r="AA184" s="59">
        <v>0.14529914529914531</v>
      </c>
      <c r="AB184" s="59">
        <v>0.22222222222222221</v>
      </c>
      <c r="AC184" s="59">
        <v>0.38461538461538464</v>
      </c>
      <c r="AD184" s="59">
        <v>0.12820512820512819</v>
      </c>
      <c r="AE184" s="91"/>
      <c r="AF184" s="56">
        <v>917</v>
      </c>
      <c r="AG184" s="57">
        <v>55</v>
      </c>
      <c r="AH184" s="57">
        <v>157</v>
      </c>
      <c r="AI184" s="57">
        <v>171</v>
      </c>
      <c r="AJ184" s="57">
        <v>416</v>
      </c>
      <c r="AK184" s="57">
        <v>118</v>
      </c>
      <c r="AL184" s="91"/>
      <c r="AM184" s="58">
        <v>1</v>
      </c>
      <c r="AN184" s="59">
        <v>5.9978189749182113E-2</v>
      </c>
      <c r="AO184" s="59">
        <v>0.17121046892039257</v>
      </c>
      <c r="AP184" s="59">
        <v>0.18647764449291168</v>
      </c>
      <c r="AQ184" s="59">
        <v>0.45365321701199562</v>
      </c>
      <c r="AR184" s="59">
        <v>0.128680479825518</v>
      </c>
    </row>
    <row r="185" spans="1:44" s="4" customFormat="1" ht="15.75" x14ac:dyDescent="0.25">
      <c r="A185" s="19">
        <v>191</v>
      </c>
      <c r="B185" s="9">
        <f t="shared" si="2"/>
        <v>2014</v>
      </c>
      <c r="C185" s="53">
        <v>41944</v>
      </c>
      <c r="D185" s="61">
        <v>246.33507853403106</v>
      </c>
      <c r="E185" s="15">
        <v>299.99999999999989</v>
      </c>
      <c r="F185" s="15">
        <v>325.4901960784311</v>
      </c>
      <c r="G185" s="15">
        <v>117.56756756756751</v>
      </c>
      <c r="H185" s="15">
        <v>665.62500000000034</v>
      </c>
      <c r="I185" s="15">
        <v>119.80198019801973</v>
      </c>
      <c r="J185" s="91"/>
      <c r="K185" s="62">
        <v>0.41930618401206643</v>
      </c>
      <c r="L185" s="63">
        <v>0.3846153846153848</v>
      </c>
      <c r="M185" s="63">
        <v>1.4057971014492745</v>
      </c>
      <c r="N185" s="63">
        <v>0.27941176470588247</v>
      </c>
      <c r="O185" s="63">
        <v>0.37864077669902874</v>
      </c>
      <c r="P185" s="63">
        <v>9.9999999999999645E-2</v>
      </c>
      <c r="Q185" s="91"/>
      <c r="R185" s="56">
        <v>65</v>
      </c>
      <c r="S185" s="57">
        <v>4</v>
      </c>
      <c r="T185" s="57">
        <v>11</v>
      </c>
      <c r="U185" s="57">
        <v>14</v>
      </c>
      <c r="V185" s="57">
        <v>29</v>
      </c>
      <c r="W185" s="57">
        <v>7</v>
      </c>
      <c r="X185" s="91"/>
      <c r="Y185" s="58">
        <v>1</v>
      </c>
      <c r="Z185" s="59">
        <v>6.1538461538461542E-2</v>
      </c>
      <c r="AA185" s="59">
        <v>0.16923076923076924</v>
      </c>
      <c r="AB185" s="59">
        <v>0.2153846153846154</v>
      </c>
      <c r="AC185" s="59">
        <v>0.44615384615384618</v>
      </c>
      <c r="AD185" s="59">
        <v>0.1076923076923077</v>
      </c>
      <c r="AE185" s="91"/>
      <c r="AF185" s="56">
        <v>941</v>
      </c>
      <c r="AG185" s="57">
        <v>54</v>
      </c>
      <c r="AH185" s="57">
        <v>166</v>
      </c>
      <c r="AI185" s="57">
        <v>174</v>
      </c>
      <c r="AJ185" s="57">
        <v>426</v>
      </c>
      <c r="AK185" s="57">
        <v>121</v>
      </c>
      <c r="AL185" s="91"/>
      <c r="AM185" s="58">
        <v>1</v>
      </c>
      <c r="AN185" s="59">
        <v>5.7385759829968117E-2</v>
      </c>
      <c r="AO185" s="59">
        <v>0.17640807651434645</v>
      </c>
      <c r="AP185" s="59">
        <v>0.1849096705632306</v>
      </c>
      <c r="AQ185" s="59">
        <v>0.4527098831030818</v>
      </c>
      <c r="AR185" s="59">
        <v>0.12858660998937302</v>
      </c>
    </row>
    <row r="186" spans="1:44" s="4" customFormat="1" ht="15.75" x14ac:dyDescent="0.25">
      <c r="A186" s="18">
        <v>192</v>
      </c>
      <c r="B186" s="6">
        <f t="shared" si="2"/>
        <v>2014</v>
      </c>
      <c r="C186" s="60">
        <v>41974</v>
      </c>
      <c r="D186" s="61">
        <v>254.1884816753923</v>
      </c>
      <c r="E186" s="15">
        <v>327.77777777777766</v>
      </c>
      <c r="F186" s="15">
        <v>339.21568627450955</v>
      </c>
      <c r="G186" s="15">
        <v>115.54054054054048</v>
      </c>
      <c r="H186" s="15">
        <v>698.43750000000034</v>
      </c>
      <c r="I186" s="15">
        <v>119.80198019801973</v>
      </c>
      <c r="J186" s="91"/>
      <c r="K186" s="62">
        <v>0.51718750000000013</v>
      </c>
      <c r="L186" s="63">
        <v>0.59459459459459496</v>
      </c>
      <c r="M186" s="63">
        <v>1.3066666666666662</v>
      </c>
      <c r="N186" s="63">
        <v>0.25735294117647078</v>
      </c>
      <c r="O186" s="63">
        <v>0.56293706293706247</v>
      </c>
      <c r="P186" s="63">
        <v>0.14150943396226379</v>
      </c>
      <c r="Q186" s="91"/>
      <c r="R186" s="56">
        <v>115</v>
      </c>
      <c r="S186" s="57">
        <v>14</v>
      </c>
      <c r="T186" s="57">
        <v>20</v>
      </c>
      <c r="U186" s="57">
        <v>23</v>
      </c>
      <c r="V186" s="57">
        <v>45</v>
      </c>
      <c r="W186" s="57">
        <v>13</v>
      </c>
      <c r="X186" s="91"/>
      <c r="Y186" s="58">
        <v>1</v>
      </c>
      <c r="Z186" s="59">
        <v>0.12173913043478261</v>
      </c>
      <c r="AA186" s="59">
        <v>0.17391304347826086</v>
      </c>
      <c r="AB186" s="59">
        <v>0.2</v>
      </c>
      <c r="AC186" s="59">
        <v>0.39130434782608697</v>
      </c>
      <c r="AD186" s="59">
        <v>0.11304347826086956</v>
      </c>
      <c r="AE186" s="91"/>
      <c r="AF186" s="56">
        <v>971</v>
      </c>
      <c r="AG186" s="57">
        <v>59</v>
      </c>
      <c r="AH186" s="57">
        <v>173</v>
      </c>
      <c r="AI186" s="57">
        <v>171</v>
      </c>
      <c r="AJ186" s="57">
        <v>447</v>
      </c>
      <c r="AK186" s="57">
        <v>121</v>
      </c>
      <c r="AL186" s="91"/>
      <c r="AM186" s="58">
        <v>1</v>
      </c>
      <c r="AN186" s="59">
        <v>6.0762100926879503E-2</v>
      </c>
      <c r="AO186" s="59">
        <v>0.17816683831101957</v>
      </c>
      <c r="AP186" s="59">
        <v>0.17610710607621008</v>
      </c>
      <c r="AQ186" s="59">
        <v>0.46035015447991762</v>
      </c>
      <c r="AR186" s="59">
        <v>0.12461380020597322</v>
      </c>
    </row>
    <row r="187" spans="1:44" s="4" customFormat="1" ht="15.75" x14ac:dyDescent="0.25">
      <c r="A187" s="19">
        <v>193</v>
      </c>
      <c r="B187" s="9">
        <f t="shared" si="2"/>
        <v>2015</v>
      </c>
      <c r="C187" s="53">
        <v>42005</v>
      </c>
      <c r="D187" s="61">
        <v>252.61780104712003</v>
      </c>
      <c r="E187" s="15">
        <v>344.44444444444434</v>
      </c>
      <c r="F187" s="15">
        <v>339.21568627450955</v>
      </c>
      <c r="G187" s="15">
        <v>114.8648648648648</v>
      </c>
      <c r="H187" s="15">
        <v>692.18750000000034</v>
      </c>
      <c r="I187" s="15">
        <v>115.84158415841577</v>
      </c>
      <c r="J187" s="91"/>
      <c r="K187" s="62">
        <v>0.51491365777080045</v>
      </c>
      <c r="L187" s="63">
        <v>0.72222222222222276</v>
      </c>
      <c r="M187" s="63">
        <v>1.2179487179487176</v>
      </c>
      <c r="N187" s="63">
        <v>0.25000000000000022</v>
      </c>
      <c r="O187" s="63">
        <v>0.5543859649122802</v>
      </c>
      <c r="P187" s="63">
        <v>0.14705882352941146</v>
      </c>
      <c r="Q187" s="91"/>
      <c r="R187" s="56">
        <v>44</v>
      </c>
      <c r="S187" s="57">
        <v>5</v>
      </c>
      <c r="T187" s="57">
        <v>8</v>
      </c>
      <c r="U187" s="57">
        <v>8</v>
      </c>
      <c r="V187" s="57">
        <v>19</v>
      </c>
      <c r="W187" s="57">
        <v>4</v>
      </c>
      <c r="X187" s="91"/>
      <c r="Y187" s="58">
        <v>1</v>
      </c>
      <c r="Z187" s="59">
        <v>0.11363636363636363</v>
      </c>
      <c r="AA187" s="59">
        <v>0.18181818181818182</v>
      </c>
      <c r="AB187" s="59">
        <v>0.18181818181818182</v>
      </c>
      <c r="AC187" s="59">
        <v>0.43181818181818182</v>
      </c>
      <c r="AD187" s="59">
        <v>9.0909090909090912E-2</v>
      </c>
      <c r="AE187" s="91"/>
      <c r="AF187" s="56">
        <v>965</v>
      </c>
      <c r="AG187" s="57">
        <v>62</v>
      </c>
      <c r="AH187" s="57">
        <v>173</v>
      </c>
      <c r="AI187" s="57">
        <v>170</v>
      </c>
      <c r="AJ187" s="57">
        <v>443</v>
      </c>
      <c r="AK187" s="57">
        <v>117</v>
      </c>
      <c r="AL187" s="91"/>
      <c r="AM187" s="58">
        <v>1</v>
      </c>
      <c r="AN187" s="59">
        <v>6.4248704663212433E-2</v>
      </c>
      <c r="AO187" s="59">
        <v>0.17927461139896372</v>
      </c>
      <c r="AP187" s="59">
        <v>0.17616580310880828</v>
      </c>
      <c r="AQ187" s="59">
        <v>0.45906735751295336</v>
      </c>
      <c r="AR187" s="59">
        <v>0.12124352331606218</v>
      </c>
    </row>
    <row r="188" spans="1:44" s="4" customFormat="1" ht="15.75" x14ac:dyDescent="0.25">
      <c r="A188" s="18">
        <v>194</v>
      </c>
      <c r="B188" s="6">
        <f t="shared" si="2"/>
        <v>2015</v>
      </c>
      <c r="C188" s="60">
        <v>42036</v>
      </c>
      <c r="D188" s="61">
        <v>248.16753926701531</v>
      </c>
      <c r="E188" s="15">
        <v>349.99999999999989</v>
      </c>
      <c r="F188" s="15">
        <v>329.41176470588209</v>
      </c>
      <c r="G188" s="15">
        <v>110.13513513513507</v>
      </c>
      <c r="H188" s="15">
        <v>689.06250000000034</v>
      </c>
      <c r="I188" s="15">
        <v>111.88118811881182</v>
      </c>
      <c r="J188" s="91"/>
      <c r="K188" s="62">
        <v>0.37991266375545818</v>
      </c>
      <c r="L188" s="63">
        <v>0.75000000000000044</v>
      </c>
      <c r="M188" s="63">
        <v>0.88764044943820197</v>
      </c>
      <c r="N188" s="63">
        <v>0.10135135135135154</v>
      </c>
      <c r="O188" s="63">
        <v>0.46026490066225123</v>
      </c>
      <c r="P188" s="63">
        <v>8.9285714285711748E-3</v>
      </c>
      <c r="Q188" s="91"/>
      <c r="R188" s="56">
        <v>56</v>
      </c>
      <c r="S188" s="57">
        <v>2</v>
      </c>
      <c r="T188" s="57">
        <v>9</v>
      </c>
      <c r="U188" s="57">
        <v>8</v>
      </c>
      <c r="V188" s="57">
        <v>25</v>
      </c>
      <c r="W188" s="57">
        <v>12</v>
      </c>
      <c r="X188" s="91"/>
      <c r="Y188" s="58">
        <v>1</v>
      </c>
      <c r="Z188" s="59">
        <v>3.5714285714285712E-2</v>
      </c>
      <c r="AA188" s="59">
        <v>0.16071428571428573</v>
      </c>
      <c r="AB188" s="59">
        <v>0.14285714285714285</v>
      </c>
      <c r="AC188" s="59">
        <v>0.44642857142857145</v>
      </c>
      <c r="AD188" s="59">
        <v>0.21428571428571427</v>
      </c>
      <c r="AE188" s="91"/>
      <c r="AF188" s="56">
        <v>948</v>
      </c>
      <c r="AG188" s="57">
        <v>63</v>
      </c>
      <c r="AH188" s="57">
        <v>168</v>
      </c>
      <c r="AI188" s="57">
        <v>163</v>
      </c>
      <c r="AJ188" s="57">
        <v>441</v>
      </c>
      <c r="AK188" s="57">
        <v>113</v>
      </c>
      <c r="AL188" s="91"/>
      <c r="AM188" s="58">
        <v>1</v>
      </c>
      <c r="AN188" s="59">
        <v>6.6455696202531639E-2</v>
      </c>
      <c r="AO188" s="59">
        <v>0.17721518987341772</v>
      </c>
      <c r="AP188" s="59">
        <v>0.1719409282700422</v>
      </c>
      <c r="AQ188" s="59">
        <v>0.4651898734177215</v>
      </c>
      <c r="AR188" s="59">
        <v>0.11919831223628692</v>
      </c>
    </row>
    <row r="189" spans="1:44" s="4" customFormat="1" ht="15.75" x14ac:dyDescent="0.25">
      <c r="A189" s="19">
        <v>195</v>
      </c>
      <c r="B189" s="9">
        <f t="shared" si="2"/>
        <v>2015</v>
      </c>
      <c r="C189" s="53">
        <v>42064</v>
      </c>
      <c r="D189" s="61">
        <v>254.18848167539227</v>
      </c>
      <c r="E189" s="15">
        <v>355.55555555555543</v>
      </c>
      <c r="F189" s="15">
        <v>341.17647058823508</v>
      </c>
      <c r="G189" s="15">
        <v>116.21621621621614</v>
      </c>
      <c r="H189" s="15">
        <v>690.62500000000034</v>
      </c>
      <c r="I189" s="15">
        <v>117.82178217821777</v>
      </c>
      <c r="J189" s="91"/>
      <c r="K189" s="62">
        <v>0.39913544668587875</v>
      </c>
      <c r="L189" s="63">
        <v>0.68421052631578982</v>
      </c>
      <c r="M189" s="63">
        <v>0.87096774193548399</v>
      </c>
      <c r="N189" s="63">
        <v>0.19444444444444442</v>
      </c>
      <c r="O189" s="63">
        <v>0.4258064516129032</v>
      </c>
      <c r="P189" s="63">
        <v>9.174311926605494E-2</v>
      </c>
      <c r="Q189" s="91"/>
      <c r="R189" s="56">
        <v>79</v>
      </c>
      <c r="S189" s="57">
        <v>4</v>
      </c>
      <c r="T189" s="57">
        <v>16</v>
      </c>
      <c r="U189" s="57">
        <v>14</v>
      </c>
      <c r="V189" s="57">
        <v>33</v>
      </c>
      <c r="W189" s="57">
        <v>12</v>
      </c>
      <c r="X189" s="91"/>
      <c r="Y189" s="58">
        <v>1</v>
      </c>
      <c r="Z189" s="59">
        <v>5.0632911392405063E-2</v>
      </c>
      <c r="AA189" s="59">
        <v>0.20253164556962025</v>
      </c>
      <c r="AB189" s="59">
        <v>0.17721518987341772</v>
      </c>
      <c r="AC189" s="59">
        <v>0.41772151898734178</v>
      </c>
      <c r="AD189" s="59">
        <v>0.15189873417721519</v>
      </c>
      <c r="AE189" s="91"/>
      <c r="AF189" s="56">
        <v>971</v>
      </c>
      <c r="AG189" s="57">
        <v>64</v>
      </c>
      <c r="AH189" s="57">
        <v>174</v>
      </c>
      <c r="AI189" s="57">
        <v>172</v>
      </c>
      <c r="AJ189" s="57">
        <v>442</v>
      </c>
      <c r="AK189" s="57">
        <v>119</v>
      </c>
      <c r="AL189" s="91"/>
      <c r="AM189" s="58">
        <v>1</v>
      </c>
      <c r="AN189" s="59">
        <v>6.591143151390319E-2</v>
      </c>
      <c r="AO189" s="59">
        <v>0.17919670442842431</v>
      </c>
      <c r="AP189" s="59">
        <v>0.17713697219361482</v>
      </c>
      <c r="AQ189" s="59">
        <v>0.4552008238928939</v>
      </c>
      <c r="AR189" s="59">
        <v>0.12255406797116375</v>
      </c>
    </row>
    <row r="190" spans="1:44" s="4" customFormat="1" ht="15.75" x14ac:dyDescent="0.25">
      <c r="A190" s="18">
        <v>196</v>
      </c>
      <c r="B190" s="6">
        <f t="shared" si="2"/>
        <v>2015</v>
      </c>
      <c r="C190" s="60">
        <v>42095</v>
      </c>
      <c r="D190" s="61">
        <v>249.2146596858635</v>
      </c>
      <c r="E190" s="15">
        <v>361.11111111111097</v>
      </c>
      <c r="F190" s="15">
        <v>325.49019607843115</v>
      </c>
      <c r="G190" s="15">
        <v>118.24324324324317</v>
      </c>
      <c r="H190" s="15">
        <v>671.87500000000034</v>
      </c>
      <c r="I190" s="15">
        <v>114.8514851485148</v>
      </c>
      <c r="J190" s="91"/>
      <c r="K190" s="62">
        <v>0.3314685314685315</v>
      </c>
      <c r="L190" s="63">
        <v>0.66666666666666674</v>
      </c>
      <c r="M190" s="63">
        <v>0.64356435643564369</v>
      </c>
      <c r="N190" s="63">
        <v>0.22377622377622375</v>
      </c>
      <c r="O190" s="63">
        <v>0.35220125786163492</v>
      </c>
      <c r="P190" s="63">
        <v>1.7543859649122862E-2</v>
      </c>
      <c r="Q190" s="91"/>
      <c r="R190" s="56">
        <v>56</v>
      </c>
      <c r="S190" s="57">
        <v>2</v>
      </c>
      <c r="T190" s="57">
        <v>7</v>
      </c>
      <c r="U190" s="57">
        <v>12</v>
      </c>
      <c r="V190" s="57">
        <v>26</v>
      </c>
      <c r="W190" s="57">
        <v>9</v>
      </c>
      <c r="X190" s="91"/>
      <c r="Y190" s="58">
        <v>1</v>
      </c>
      <c r="Z190" s="59">
        <v>3.5714285714285712E-2</v>
      </c>
      <c r="AA190" s="59">
        <v>0.125</v>
      </c>
      <c r="AB190" s="59">
        <v>0.21428571428571427</v>
      </c>
      <c r="AC190" s="59">
        <v>0.4642857142857143</v>
      </c>
      <c r="AD190" s="59">
        <v>0.16071428571428573</v>
      </c>
      <c r="AE190" s="91"/>
      <c r="AF190" s="56">
        <v>952</v>
      </c>
      <c r="AG190" s="57">
        <v>65</v>
      </c>
      <c r="AH190" s="57">
        <v>166</v>
      </c>
      <c r="AI190" s="57">
        <v>175</v>
      </c>
      <c r="AJ190" s="57">
        <v>430</v>
      </c>
      <c r="AK190" s="57">
        <v>116</v>
      </c>
      <c r="AL190" s="91"/>
      <c r="AM190" s="58">
        <v>1</v>
      </c>
      <c r="AN190" s="59">
        <v>6.8277310924369741E-2</v>
      </c>
      <c r="AO190" s="59">
        <v>0.17436974789915966</v>
      </c>
      <c r="AP190" s="59">
        <v>0.18382352941176472</v>
      </c>
      <c r="AQ190" s="59">
        <v>0.45168067226890757</v>
      </c>
      <c r="AR190" s="59">
        <v>0.12184873949579832</v>
      </c>
    </row>
    <row r="191" spans="1:44" s="4" customFormat="1" ht="15.75" x14ac:dyDescent="0.25">
      <c r="A191" s="19">
        <v>197</v>
      </c>
      <c r="B191" s="9">
        <f t="shared" si="2"/>
        <v>2015</v>
      </c>
      <c r="C191" s="53">
        <v>42125</v>
      </c>
      <c r="D191" s="61">
        <v>247.38219895287921</v>
      </c>
      <c r="E191" s="15">
        <v>355.55555555555543</v>
      </c>
      <c r="F191" s="15">
        <v>313.72549019607823</v>
      </c>
      <c r="G191" s="15">
        <v>123.64864864864859</v>
      </c>
      <c r="H191" s="15">
        <v>657.81250000000034</v>
      </c>
      <c r="I191" s="15">
        <v>115.84158415841578</v>
      </c>
      <c r="J191" s="91"/>
      <c r="K191" s="62">
        <v>0.28922237380627536</v>
      </c>
      <c r="L191" s="63">
        <v>0.64102564102564119</v>
      </c>
      <c r="M191" s="63">
        <v>0.37931034482758652</v>
      </c>
      <c r="N191" s="63">
        <v>0.27972027972028002</v>
      </c>
      <c r="O191" s="63">
        <v>0.30340557275541769</v>
      </c>
      <c r="P191" s="63">
        <v>4.4642857142857206E-2</v>
      </c>
      <c r="Q191" s="91"/>
      <c r="R191" s="56">
        <v>73</v>
      </c>
      <c r="S191" s="57">
        <v>2</v>
      </c>
      <c r="T191" s="57">
        <v>17</v>
      </c>
      <c r="U191" s="57">
        <v>16</v>
      </c>
      <c r="V191" s="57">
        <v>29</v>
      </c>
      <c r="W191" s="57">
        <v>9</v>
      </c>
      <c r="X191" s="91"/>
      <c r="Y191" s="58">
        <v>1</v>
      </c>
      <c r="Z191" s="59">
        <v>2.7397260273972601E-2</v>
      </c>
      <c r="AA191" s="59">
        <v>0.23287671232876711</v>
      </c>
      <c r="AB191" s="59">
        <v>0.21917808219178081</v>
      </c>
      <c r="AC191" s="59">
        <v>0.39726027397260272</v>
      </c>
      <c r="AD191" s="59">
        <v>0.12328767123287671</v>
      </c>
      <c r="AE191" s="91"/>
      <c r="AF191" s="56">
        <v>945</v>
      </c>
      <c r="AG191" s="57">
        <v>64</v>
      </c>
      <c r="AH191" s="57">
        <v>160</v>
      </c>
      <c r="AI191" s="57">
        <v>183</v>
      </c>
      <c r="AJ191" s="57">
        <v>421</v>
      </c>
      <c r="AK191" s="57">
        <v>117</v>
      </c>
      <c r="AL191" s="91"/>
      <c r="AM191" s="58">
        <v>1</v>
      </c>
      <c r="AN191" s="59">
        <v>6.7724867724867729E-2</v>
      </c>
      <c r="AO191" s="59">
        <v>0.1693121693121693</v>
      </c>
      <c r="AP191" s="59">
        <v>0.19365079365079366</v>
      </c>
      <c r="AQ191" s="59">
        <v>0.44550264550264551</v>
      </c>
      <c r="AR191" s="59">
        <v>0.12380952380952381</v>
      </c>
    </row>
    <row r="192" spans="1:44" s="4" customFormat="1" ht="15.75" x14ac:dyDescent="0.25">
      <c r="A192" s="18">
        <v>198</v>
      </c>
      <c r="B192" s="6">
        <f t="shared" si="2"/>
        <v>2015</v>
      </c>
      <c r="C192" s="60">
        <v>42156</v>
      </c>
      <c r="D192" s="61">
        <v>264.13612565444981</v>
      </c>
      <c r="E192" s="15">
        <v>372.22222222222211</v>
      </c>
      <c r="F192" s="15">
        <v>323.52941176470569</v>
      </c>
      <c r="G192" s="15">
        <v>128.37837837837833</v>
      </c>
      <c r="H192" s="15">
        <v>725.00000000000034</v>
      </c>
      <c r="I192" s="15">
        <v>121.78217821782172</v>
      </c>
      <c r="J192" s="91"/>
      <c r="K192" s="62">
        <v>0.4476327116212333</v>
      </c>
      <c r="L192" s="63">
        <v>0.86111111111111138</v>
      </c>
      <c r="M192" s="63">
        <v>0.46017699115044275</v>
      </c>
      <c r="N192" s="63">
        <v>0.36690647482014449</v>
      </c>
      <c r="O192" s="63">
        <v>0.53135313531353101</v>
      </c>
      <c r="P192" s="63">
        <v>0.16037735849056611</v>
      </c>
      <c r="Q192" s="91"/>
      <c r="R192" s="56">
        <v>91</v>
      </c>
      <c r="S192" s="57">
        <v>5</v>
      </c>
      <c r="T192" s="57">
        <v>9</v>
      </c>
      <c r="U192" s="57">
        <v>13</v>
      </c>
      <c r="V192" s="57">
        <v>51</v>
      </c>
      <c r="W192" s="57">
        <v>13</v>
      </c>
      <c r="X192" s="91"/>
      <c r="Y192" s="58">
        <v>1</v>
      </c>
      <c r="Z192" s="59">
        <v>5.4945054945054944E-2</v>
      </c>
      <c r="AA192" s="59">
        <v>9.8901098901098897E-2</v>
      </c>
      <c r="AB192" s="59">
        <v>0.14285714285714285</v>
      </c>
      <c r="AC192" s="59">
        <v>0.56043956043956045</v>
      </c>
      <c r="AD192" s="59">
        <v>0.14285714285714285</v>
      </c>
      <c r="AE192" s="91"/>
      <c r="AF192" s="56">
        <v>1009</v>
      </c>
      <c r="AG192" s="57">
        <v>67</v>
      </c>
      <c r="AH192" s="57">
        <v>165</v>
      </c>
      <c r="AI192" s="57">
        <v>190</v>
      </c>
      <c r="AJ192" s="57">
        <v>464</v>
      </c>
      <c r="AK192" s="57">
        <v>123</v>
      </c>
      <c r="AL192" s="91"/>
      <c r="AM192" s="58">
        <v>1</v>
      </c>
      <c r="AN192" s="59">
        <v>6.6402378592666012E-2</v>
      </c>
      <c r="AO192" s="59">
        <v>0.16352824578790881</v>
      </c>
      <c r="AP192" s="59">
        <v>0.18830525272547077</v>
      </c>
      <c r="AQ192" s="59">
        <v>0.45986124876114964</v>
      </c>
      <c r="AR192" s="59">
        <v>0.12190287413280476</v>
      </c>
    </row>
    <row r="193" spans="1:44" s="4" customFormat="1" ht="15.75" x14ac:dyDescent="0.25">
      <c r="A193" s="19">
        <v>199</v>
      </c>
      <c r="B193" s="9">
        <f t="shared" si="2"/>
        <v>2015</v>
      </c>
      <c r="C193" s="53">
        <v>42186</v>
      </c>
      <c r="D193" s="61">
        <v>253.14136125654409</v>
      </c>
      <c r="E193" s="15">
        <v>372.22222222222211</v>
      </c>
      <c r="F193" s="15">
        <v>309.80392156862723</v>
      </c>
      <c r="G193" s="15">
        <v>120.27027027027023</v>
      </c>
      <c r="H193" s="15">
        <v>692.18750000000034</v>
      </c>
      <c r="I193" s="15">
        <v>119.80198019801975</v>
      </c>
      <c r="J193" s="91"/>
      <c r="K193" s="62">
        <v>0.26240208877284577</v>
      </c>
      <c r="L193" s="63">
        <v>0.76315789473684226</v>
      </c>
      <c r="M193" s="63">
        <v>0.27419354838709697</v>
      </c>
      <c r="N193" s="63">
        <v>0.15584415584415634</v>
      </c>
      <c r="O193" s="63">
        <v>0.29912023460410531</v>
      </c>
      <c r="P193" s="63">
        <v>0.11009174311926606</v>
      </c>
      <c r="Q193" s="91"/>
      <c r="R193" s="56">
        <v>57</v>
      </c>
      <c r="S193" s="57">
        <v>3</v>
      </c>
      <c r="T193" s="57">
        <v>7</v>
      </c>
      <c r="U193" s="57">
        <v>10</v>
      </c>
      <c r="V193" s="57">
        <v>30</v>
      </c>
      <c r="W193" s="57">
        <v>7</v>
      </c>
      <c r="X193" s="91"/>
      <c r="Y193" s="58">
        <v>1</v>
      </c>
      <c r="Z193" s="59">
        <v>5.2631578947368418E-2</v>
      </c>
      <c r="AA193" s="59">
        <v>0.12280701754385964</v>
      </c>
      <c r="AB193" s="59">
        <v>0.17543859649122806</v>
      </c>
      <c r="AC193" s="59">
        <v>0.52631578947368418</v>
      </c>
      <c r="AD193" s="59">
        <v>0.12280701754385964</v>
      </c>
      <c r="AE193" s="91"/>
      <c r="AF193" s="56">
        <v>967</v>
      </c>
      <c r="AG193" s="57">
        <v>67</v>
      </c>
      <c r="AH193" s="57">
        <v>158</v>
      </c>
      <c r="AI193" s="57">
        <v>178</v>
      </c>
      <c r="AJ193" s="57">
        <v>443</v>
      </c>
      <c r="AK193" s="57">
        <v>121</v>
      </c>
      <c r="AL193" s="91"/>
      <c r="AM193" s="58">
        <v>1</v>
      </c>
      <c r="AN193" s="59">
        <v>6.9286452947259561E-2</v>
      </c>
      <c r="AO193" s="59">
        <v>0.16339193381592554</v>
      </c>
      <c r="AP193" s="59">
        <v>0.18407445708376421</v>
      </c>
      <c r="AQ193" s="59">
        <v>0.45811789038262668</v>
      </c>
      <c r="AR193" s="59">
        <v>0.12512926577042399</v>
      </c>
    </row>
    <row r="194" spans="1:44" s="4" customFormat="1" ht="15.75" x14ac:dyDescent="0.25">
      <c r="A194" s="18">
        <v>200</v>
      </c>
      <c r="B194" s="6">
        <f t="shared" si="2"/>
        <v>2015</v>
      </c>
      <c r="C194" s="60">
        <v>42217</v>
      </c>
      <c r="D194" s="61">
        <v>246.59685863874304</v>
      </c>
      <c r="E194" s="15">
        <v>349.99999999999994</v>
      </c>
      <c r="F194" s="15">
        <v>294.11764705882331</v>
      </c>
      <c r="G194" s="15">
        <v>118.2432432432432</v>
      </c>
      <c r="H194" s="15">
        <v>667.18750000000034</v>
      </c>
      <c r="I194" s="15">
        <v>125.74257425742569</v>
      </c>
      <c r="J194" s="91"/>
      <c r="K194" s="62">
        <v>0.17456359102244368</v>
      </c>
      <c r="L194" s="63">
        <v>0.53658536585365901</v>
      </c>
      <c r="M194" s="63">
        <v>0.11111111111111138</v>
      </c>
      <c r="N194" s="63">
        <v>0.14379084967320299</v>
      </c>
      <c r="O194" s="63">
        <v>0.17955801104972369</v>
      </c>
      <c r="P194" s="63">
        <v>0.14414414414414445</v>
      </c>
      <c r="Q194" s="91"/>
      <c r="R194" s="56">
        <v>73</v>
      </c>
      <c r="S194" s="57">
        <v>3</v>
      </c>
      <c r="T194" s="57">
        <v>14</v>
      </c>
      <c r="U194" s="57">
        <v>11</v>
      </c>
      <c r="V194" s="57">
        <v>31</v>
      </c>
      <c r="W194" s="57">
        <v>14</v>
      </c>
      <c r="X194" s="91"/>
      <c r="Y194" s="58">
        <v>1</v>
      </c>
      <c r="Z194" s="59">
        <v>4.1095890410958902E-2</v>
      </c>
      <c r="AA194" s="59">
        <v>0.19178082191780821</v>
      </c>
      <c r="AB194" s="59">
        <v>0.15068493150684931</v>
      </c>
      <c r="AC194" s="59">
        <v>0.42465753424657532</v>
      </c>
      <c r="AD194" s="59">
        <v>0.19178082191780821</v>
      </c>
      <c r="AE194" s="91"/>
      <c r="AF194" s="56">
        <v>942</v>
      </c>
      <c r="AG194" s="57">
        <v>63</v>
      </c>
      <c r="AH194" s="57">
        <v>150</v>
      </c>
      <c r="AI194" s="57">
        <v>175</v>
      </c>
      <c r="AJ194" s="57">
        <v>427</v>
      </c>
      <c r="AK194" s="57">
        <v>127</v>
      </c>
      <c r="AL194" s="91"/>
      <c r="AM194" s="58">
        <v>1</v>
      </c>
      <c r="AN194" s="59">
        <v>6.6878980891719744E-2</v>
      </c>
      <c r="AO194" s="59">
        <v>0.15923566878980891</v>
      </c>
      <c r="AP194" s="59">
        <v>0.18577494692144372</v>
      </c>
      <c r="AQ194" s="59">
        <v>0.45329087048832273</v>
      </c>
      <c r="AR194" s="59">
        <v>0.13481953290870488</v>
      </c>
    </row>
    <row r="195" spans="1:44" s="4" customFormat="1" ht="15.75" x14ac:dyDescent="0.25">
      <c r="A195" s="19">
        <v>201</v>
      </c>
      <c r="B195" s="9">
        <f t="shared" si="2"/>
        <v>2015</v>
      </c>
      <c r="C195" s="53">
        <v>42248</v>
      </c>
      <c r="D195" s="61">
        <v>235.07853403141323</v>
      </c>
      <c r="E195" s="15">
        <v>322.22222222222217</v>
      </c>
      <c r="F195" s="15">
        <v>296.07843137254878</v>
      </c>
      <c r="G195" s="15">
        <v>114.86486486486483</v>
      </c>
      <c r="H195" s="15">
        <v>614.06250000000034</v>
      </c>
      <c r="I195" s="15">
        <v>124.7524752475247</v>
      </c>
      <c r="J195" s="91"/>
      <c r="K195" s="62">
        <v>4.2973286875725769E-2</v>
      </c>
      <c r="L195" s="63">
        <v>0.34883720930232598</v>
      </c>
      <c r="M195" s="63">
        <v>3.424657534246589E-2</v>
      </c>
      <c r="N195" s="63">
        <v>6.2500000000000222E-2</v>
      </c>
      <c r="O195" s="63">
        <v>-1.5037593984962405E-2</v>
      </c>
      <c r="P195" s="63">
        <v>0.1150442477876108</v>
      </c>
      <c r="Q195" s="91"/>
      <c r="R195" s="56">
        <v>72</v>
      </c>
      <c r="S195" s="57">
        <v>0</v>
      </c>
      <c r="T195" s="57">
        <v>16</v>
      </c>
      <c r="U195" s="57">
        <v>15</v>
      </c>
      <c r="V195" s="57">
        <v>30</v>
      </c>
      <c r="W195" s="57">
        <v>11</v>
      </c>
      <c r="X195" s="91"/>
      <c r="Y195" s="58">
        <v>1</v>
      </c>
      <c r="Z195" s="59">
        <v>0</v>
      </c>
      <c r="AA195" s="59">
        <v>0.22222222222222221</v>
      </c>
      <c r="AB195" s="59">
        <v>0.20833333333333334</v>
      </c>
      <c r="AC195" s="59">
        <v>0.41666666666666669</v>
      </c>
      <c r="AD195" s="59">
        <v>0.15277777777777779</v>
      </c>
      <c r="AE195" s="91"/>
      <c r="AF195" s="56">
        <v>898</v>
      </c>
      <c r="AG195" s="57">
        <v>58</v>
      </c>
      <c r="AH195" s="57">
        <v>151</v>
      </c>
      <c r="AI195" s="57">
        <v>170</v>
      </c>
      <c r="AJ195" s="57">
        <v>393</v>
      </c>
      <c r="AK195" s="57">
        <v>126</v>
      </c>
      <c r="AL195" s="91"/>
      <c r="AM195" s="58">
        <v>1</v>
      </c>
      <c r="AN195" s="59">
        <v>6.4587973273942098E-2</v>
      </c>
      <c r="AO195" s="59">
        <v>0.16815144766146994</v>
      </c>
      <c r="AP195" s="59">
        <v>0.18930957683741648</v>
      </c>
      <c r="AQ195" s="59">
        <v>0.4376391982182628</v>
      </c>
      <c r="AR195" s="59">
        <v>0.14031180400890869</v>
      </c>
    </row>
    <row r="196" spans="1:44" s="4" customFormat="1" ht="15.75" x14ac:dyDescent="0.25">
      <c r="A196" s="18">
        <v>202</v>
      </c>
      <c r="B196" s="6">
        <f t="shared" si="2"/>
        <v>2015</v>
      </c>
      <c r="C196" s="60">
        <v>42278</v>
      </c>
      <c r="D196" s="61">
        <v>222.25130890052318</v>
      </c>
      <c r="E196" s="15">
        <v>266.66666666666663</v>
      </c>
      <c r="F196" s="15">
        <v>298.0392156862743</v>
      </c>
      <c r="G196" s="15">
        <v>99.324324324324294</v>
      </c>
      <c r="H196" s="15">
        <v>593.75000000000034</v>
      </c>
      <c r="I196" s="15">
        <v>120.79207920792074</v>
      </c>
      <c r="J196" s="91"/>
      <c r="K196" s="62">
        <v>-7.4154852780807023E-2</v>
      </c>
      <c r="L196" s="63">
        <v>-0.12727272727272698</v>
      </c>
      <c r="M196" s="63">
        <v>-3.1847133757961665E-2</v>
      </c>
      <c r="N196" s="63">
        <v>-0.14035087719298223</v>
      </c>
      <c r="O196" s="63">
        <v>-8.6538461538461453E-2</v>
      </c>
      <c r="P196" s="63">
        <v>3.3898305084745894E-2</v>
      </c>
      <c r="Q196" s="91"/>
      <c r="R196" s="56">
        <v>68</v>
      </c>
      <c r="S196" s="57">
        <v>4</v>
      </c>
      <c r="T196" s="57">
        <v>18</v>
      </c>
      <c r="U196" s="57">
        <v>3</v>
      </c>
      <c r="V196" s="57">
        <v>32</v>
      </c>
      <c r="W196" s="57">
        <v>11</v>
      </c>
      <c r="X196" s="91"/>
      <c r="Y196" s="58">
        <v>1</v>
      </c>
      <c r="Z196" s="59">
        <v>5.8823529411764705E-2</v>
      </c>
      <c r="AA196" s="59">
        <v>0.26470588235294118</v>
      </c>
      <c r="AB196" s="59">
        <v>4.4117647058823532E-2</v>
      </c>
      <c r="AC196" s="59">
        <v>0.47058823529411764</v>
      </c>
      <c r="AD196" s="59">
        <v>0.16176470588235295</v>
      </c>
      <c r="AE196" s="91"/>
      <c r="AF196" s="56">
        <v>849</v>
      </c>
      <c r="AG196" s="57">
        <v>48</v>
      </c>
      <c r="AH196" s="57">
        <v>152</v>
      </c>
      <c r="AI196" s="57">
        <v>147</v>
      </c>
      <c r="AJ196" s="57">
        <v>380</v>
      </c>
      <c r="AK196" s="57">
        <v>122</v>
      </c>
      <c r="AL196" s="91"/>
      <c r="AM196" s="58">
        <v>1</v>
      </c>
      <c r="AN196" s="59">
        <v>5.6537102473498232E-2</v>
      </c>
      <c r="AO196" s="59">
        <v>0.1790341578327444</v>
      </c>
      <c r="AP196" s="59">
        <v>0.17314487632508835</v>
      </c>
      <c r="AQ196" s="59">
        <v>0.44758539458186103</v>
      </c>
      <c r="AR196" s="59">
        <v>0.143698468786808</v>
      </c>
    </row>
    <row r="197" spans="1:44" s="4" customFormat="1" ht="15.75" x14ac:dyDescent="0.25">
      <c r="A197" s="19">
        <v>203</v>
      </c>
      <c r="B197" s="9">
        <f t="shared" si="2"/>
        <v>2015</v>
      </c>
      <c r="C197" s="53">
        <v>42309</v>
      </c>
      <c r="D197" s="61">
        <v>217.80104712041847</v>
      </c>
      <c r="E197" s="15">
        <v>244.4444444444444</v>
      </c>
      <c r="F197" s="15">
        <v>298.0392156862743</v>
      </c>
      <c r="G197" s="15">
        <v>96.621621621621586</v>
      </c>
      <c r="H197" s="15">
        <v>584.37500000000034</v>
      </c>
      <c r="I197" s="15">
        <v>117.82178217821776</v>
      </c>
      <c r="J197" s="91"/>
      <c r="K197" s="62">
        <v>-0.11583421891604695</v>
      </c>
      <c r="L197" s="63">
        <v>-0.18518518518518501</v>
      </c>
      <c r="M197" s="63">
        <v>-8.4337349397590189E-2</v>
      </c>
      <c r="N197" s="63">
        <v>-0.17816091954022972</v>
      </c>
      <c r="O197" s="63">
        <v>-0.1220657276995305</v>
      </c>
      <c r="P197" s="63">
        <v>-1.6528925619834656E-2</v>
      </c>
      <c r="Q197" s="91"/>
      <c r="R197" s="56">
        <v>48</v>
      </c>
      <c r="S197" s="57">
        <v>0</v>
      </c>
      <c r="T197" s="57">
        <v>11</v>
      </c>
      <c r="U197" s="57">
        <v>10</v>
      </c>
      <c r="V197" s="57">
        <v>23</v>
      </c>
      <c r="W197" s="57">
        <v>4</v>
      </c>
      <c r="X197" s="91"/>
      <c r="Y197" s="58">
        <v>1</v>
      </c>
      <c r="Z197" s="59">
        <v>0</v>
      </c>
      <c r="AA197" s="59">
        <v>0.22916666666666666</v>
      </c>
      <c r="AB197" s="59">
        <v>0.20833333333333334</v>
      </c>
      <c r="AC197" s="59">
        <v>0.47916666666666669</v>
      </c>
      <c r="AD197" s="59">
        <v>8.3333333333333329E-2</v>
      </c>
      <c r="AE197" s="91"/>
      <c r="AF197" s="56">
        <v>832</v>
      </c>
      <c r="AG197" s="57">
        <v>44</v>
      </c>
      <c r="AH197" s="57">
        <v>152</v>
      </c>
      <c r="AI197" s="57">
        <v>143</v>
      </c>
      <c r="AJ197" s="57">
        <v>374</v>
      </c>
      <c r="AK197" s="57">
        <v>119</v>
      </c>
      <c r="AL197" s="91"/>
      <c r="AM197" s="58">
        <v>1</v>
      </c>
      <c r="AN197" s="59">
        <v>5.2884615384615384E-2</v>
      </c>
      <c r="AO197" s="59">
        <v>0.18269230769230768</v>
      </c>
      <c r="AP197" s="59">
        <v>0.171875</v>
      </c>
      <c r="AQ197" s="59">
        <v>0.44951923076923078</v>
      </c>
      <c r="AR197" s="59">
        <v>0.14302884615384615</v>
      </c>
    </row>
    <row r="198" spans="1:44" s="4" customFormat="1" ht="15.75" x14ac:dyDescent="0.25">
      <c r="A198" s="18">
        <v>204</v>
      </c>
      <c r="B198" s="6">
        <f t="shared" si="2"/>
        <v>2015</v>
      </c>
      <c r="C198" s="60">
        <v>42339</v>
      </c>
      <c r="D198" s="61">
        <v>205.49738219895252</v>
      </c>
      <c r="E198" s="15">
        <v>194.4444444444444</v>
      </c>
      <c r="F198" s="15">
        <v>288.23529411764684</v>
      </c>
      <c r="G198" s="15">
        <v>87.837837837837796</v>
      </c>
      <c r="H198" s="15">
        <v>564.06250000000034</v>
      </c>
      <c r="I198" s="15">
        <v>110.89108910891083</v>
      </c>
      <c r="J198" s="91"/>
      <c r="K198" s="62">
        <v>-0.19155509783728142</v>
      </c>
      <c r="L198" s="63">
        <v>-0.40677966101694907</v>
      </c>
      <c r="M198" s="63">
        <v>-0.1502890173410405</v>
      </c>
      <c r="N198" s="63">
        <v>-0.23976608187134496</v>
      </c>
      <c r="O198" s="63">
        <v>-0.192393736017897</v>
      </c>
      <c r="P198" s="63">
        <v>-7.4380165289256173E-2</v>
      </c>
      <c r="Q198" s="91"/>
      <c r="R198" s="56">
        <v>68</v>
      </c>
      <c r="S198" s="57">
        <v>5</v>
      </c>
      <c r="T198" s="57">
        <v>15</v>
      </c>
      <c r="U198" s="57">
        <v>10</v>
      </c>
      <c r="V198" s="57">
        <v>32</v>
      </c>
      <c r="W198" s="57">
        <v>6</v>
      </c>
      <c r="X198" s="91"/>
      <c r="Y198" s="58">
        <v>1</v>
      </c>
      <c r="Z198" s="59">
        <v>7.3529411764705885E-2</v>
      </c>
      <c r="AA198" s="59">
        <v>0.22058823529411764</v>
      </c>
      <c r="AB198" s="59">
        <v>0.14705882352941177</v>
      </c>
      <c r="AC198" s="59">
        <v>0.47058823529411764</v>
      </c>
      <c r="AD198" s="59">
        <v>8.8235294117647065E-2</v>
      </c>
      <c r="AE198" s="91"/>
      <c r="AF198" s="56">
        <v>785</v>
      </c>
      <c r="AG198" s="57">
        <v>35</v>
      </c>
      <c r="AH198" s="57">
        <v>147</v>
      </c>
      <c r="AI198" s="57">
        <v>130</v>
      </c>
      <c r="AJ198" s="57">
        <v>361</v>
      </c>
      <c r="AK198" s="57">
        <v>112</v>
      </c>
      <c r="AL198" s="91"/>
      <c r="AM198" s="58">
        <v>1</v>
      </c>
      <c r="AN198" s="59">
        <v>4.4585987261146494E-2</v>
      </c>
      <c r="AO198" s="59">
        <v>0.18726114649681527</v>
      </c>
      <c r="AP198" s="59">
        <v>0.16560509554140126</v>
      </c>
      <c r="AQ198" s="59">
        <v>0.45987261146496816</v>
      </c>
      <c r="AR198" s="59">
        <v>0.14267515923566879</v>
      </c>
    </row>
    <row r="199" spans="1:44" s="4" customFormat="1" ht="15.75" x14ac:dyDescent="0.25">
      <c r="A199" s="19">
        <v>205</v>
      </c>
      <c r="B199" s="9">
        <f t="shared" ref="B199:B237" si="3">YEAR(C199)</f>
        <v>2016</v>
      </c>
      <c r="C199" s="53">
        <v>42370</v>
      </c>
      <c r="D199" s="61">
        <v>208.63874345549701</v>
      </c>
      <c r="E199" s="15">
        <v>177.77777777777774</v>
      </c>
      <c r="F199" s="15">
        <v>282.35294117647038</v>
      </c>
      <c r="G199" s="15">
        <v>89.189189189189136</v>
      </c>
      <c r="H199" s="15">
        <v>578.12500000000034</v>
      </c>
      <c r="I199" s="15">
        <v>117.82178217821776</v>
      </c>
      <c r="J199" s="91"/>
      <c r="K199" s="62">
        <v>-0.17409326424870486</v>
      </c>
      <c r="L199" s="63">
        <v>-0.48387096774193539</v>
      </c>
      <c r="M199" s="63">
        <v>-0.16763005780346818</v>
      </c>
      <c r="N199" s="63">
        <v>-0.22352941176470587</v>
      </c>
      <c r="O199" s="63">
        <v>-0.16478555304740394</v>
      </c>
      <c r="P199" s="63">
        <v>1.7094017094017255E-2</v>
      </c>
      <c r="Q199" s="91"/>
      <c r="R199" s="56">
        <v>56</v>
      </c>
      <c r="S199" s="57">
        <v>2</v>
      </c>
      <c r="T199" s="57">
        <v>5</v>
      </c>
      <c r="U199" s="57">
        <v>10</v>
      </c>
      <c r="V199" s="57">
        <v>28</v>
      </c>
      <c r="W199" s="57">
        <v>11</v>
      </c>
      <c r="X199" s="91"/>
      <c r="Y199" s="58">
        <v>1</v>
      </c>
      <c r="Z199" s="59">
        <v>3.5714285714285712E-2</v>
      </c>
      <c r="AA199" s="59">
        <v>8.9285714285714288E-2</v>
      </c>
      <c r="AB199" s="59">
        <v>0.17857142857142858</v>
      </c>
      <c r="AC199" s="59">
        <v>0.5</v>
      </c>
      <c r="AD199" s="59">
        <v>0.19642857142857142</v>
      </c>
      <c r="AE199" s="91"/>
      <c r="AF199" s="56">
        <v>797</v>
      </c>
      <c r="AG199" s="57">
        <v>32</v>
      </c>
      <c r="AH199" s="57">
        <v>144</v>
      </c>
      <c r="AI199" s="57">
        <v>132</v>
      </c>
      <c r="AJ199" s="57">
        <v>370</v>
      </c>
      <c r="AK199" s="57">
        <v>119</v>
      </c>
      <c r="AL199" s="91"/>
      <c r="AM199" s="58">
        <v>1</v>
      </c>
      <c r="AN199" s="59">
        <v>4.0150564617314928E-2</v>
      </c>
      <c r="AO199" s="59">
        <v>0.1806775407779172</v>
      </c>
      <c r="AP199" s="59">
        <v>0.16562107904642409</v>
      </c>
      <c r="AQ199" s="59">
        <v>0.46424090338770391</v>
      </c>
      <c r="AR199" s="59">
        <v>0.14930991217063991</v>
      </c>
    </row>
    <row r="200" spans="1:44" s="4" customFormat="1" ht="15.75" x14ac:dyDescent="0.25">
      <c r="A200" s="18">
        <v>206</v>
      </c>
      <c r="B200" s="6">
        <f t="shared" si="3"/>
        <v>2016</v>
      </c>
      <c r="C200" s="60">
        <v>42401</v>
      </c>
      <c r="D200" s="61">
        <v>205.49738219895252</v>
      </c>
      <c r="E200" s="15">
        <v>177.77777777777774</v>
      </c>
      <c r="F200" s="15">
        <v>280.39215686274491</v>
      </c>
      <c r="G200" s="15">
        <v>87.837837837837782</v>
      </c>
      <c r="H200" s="15">
        <v>570.31250000000034</v>
      </c>
      <c r="I200" s="15">
        <v>113.8613861386138</v>
      </c>
      <c r="J200" s="91"/>
      <c r="K200" s="62">
        <v>-0.17194092827004237</v>
      </c>
      <c r="L200" s="63">
        <v>-0.49206349206349198</v>
      </c>
      <c r="M200" s="63">
        <v>-0.14880952380952372</v>
      </c>
      <c r="N200" s="63">
        <v>-0.2024539877300614</v>
      </c>
      <c r="O200" s="63">
        <v>-0.17233560090702937</v>
      </c>
      <c r="P200" s="63">
        <v>1.7699115044247815E-2</v>
      </c>
      <c r="Q200" s="91"/>
      <c r="R200" s="56">
        <v>44</v>
      </c>
      <c r="S200" s="57">
        <v>2</v>
      </c>
      <c r="T200" s="57">
        <v>8</v>
      </c>
      <c r="U200" s="57">
        <v>6</v>
      </c>
      <c r="V200" s="57">
        <v>20</v>
      </c>
      <c r="W200" s="57">
        <v>8</v>
      </c>
      <c r="X200" s="91"/>
      <c r="Y200" s="58">
        <v>1</v>
      </c>
      <c r="Z200" s="59">
        <v>4.5454545454545456E-2</v>
      </c>
      <c r="AA200" s="59">
        <v>0.18181818181818182</v>
      </c>
      <c r="AB200" s="59">
        <v>0.13636363636363635</v>
      </c>
      <c r="AC200" s="59">
        <v>0.45454545454545453</v>
      </c>
      <c r="AD200" s="59">
        <v>0.18181818181818182</v>
      </c>
      <c r="AE200" s="91"/>
      <c r="AF200" s="56">
        <v>785</v>
      </c>
      <c r="AG200" s="57">
        <v>32</v>
      </c>
      <c r="AH200" s="57">
        <v>143</v>
      </c>
      <c r="AI200" s="57">
        <v>130</v>
      </c>
      <c r="AJ200" s="57">
        <v>365</v>
      </c>
      <c r="AK200" s="57">
        <v>115</v>
      </c>
      <c r="AL200" s="91"/>
      <c r="AM200" s="58">
        <v>1</v>
      </c>
      <c r="AN200" s="59">
        <v>4.0764331210191081E-2</v>
      </c>
      <c r="AO200" s="59">
        <v>0.18216560509554139</v>
      </c>
      <c r="AP200" s="59">
        <v>0.16560509554140126</v>
      </c>
      <c r="AQ200" s="59">
        <v>0.46496815286624205</v>
      </c>
      <c r="AR200" s="59">
        <v>0.1464968152866242</v>
      </c>
    </row>
    <row r="201" spans="1:44" s="4" customFormat="1" ht="15.75" x14ac:dyDescent="0.25">
      <c r="A201" s="19">
        <v>207</v>
      </c>
      <c r="B201" s="9">
        <f t="shared" si="3"/>
        <v>2016</v>
      </c>
      <c r="C201" s="53">
        <v>42430</v>
      </c>
      <c r="D201" s="61">
        <v>200.52356020942375</v>
      </c>
      <c r="E201" s="15">
        <v>155.55555555555551</v>
      </c>
      <c r="F201" s="15">
        <v>270.58823529411745</v>
      </c>
      <c r="G201" s="15">
        <v>84.45945945945941</v>
      </c>
      <c r="H201" s="15">
        <v>562.50000000000034</v>
      </c>
      <c r="I201" s="15">
        <v>113.8613861386138</v>
      </c>
      <c r="J201" s="91"/>
      <c r="K201" s="62">
        <v>-0.2111225540679712</v>
      </c>
      <c r="L201" s="63">
        <v>-0.5625</v>
      </c>
      <c r="M201" s="63">
        <v>-0.20689655172413801</v>
      </c>
      <c r="N201" s="63">
        <v>-0.2732558139534883</v>
      </c>
      <c r="O201" s="63">
        <v>-0.18552036199095012</v>
      </c>
      <c r="P201" s="63">
        <v>-3.3613445378151474E-2</v>
      </c>
      <c r="Q201" s="91"/>
      <c r="R201" s="56">
        <v>60</v>
      </c>
      <c r="S201" s="57">
        <v>0</v>
      </c>
      <c r="T201" s="57">
        <v>11</v>
      </c>
      <c r="U201" s="57">
        <v>9</v>
      </c>
      <c r="V201" s="57">
        <v>28</v>
      </c>
      <c r="W201" s="57">
        <v>12</v>
      </c>
      <c r="X201" s="91"/>
      <c r="Y201" s="58">
        <v>1</v>
      </c>
      <c r="Z201" s="59">
        <v>0</v>
      </c>
      <c r="AA201" s="59">
        <v>0.18333333333333332</v>
      </c>
      <c r="AB201" s="59">
        <v>0.15</v>
      </c>
      <c r="AC201" s="59">
        <v>0.46666666666666667</v>
      </c>
      <c r="AD201" s="59">
        <v>0.2</v>
      </c>
      <c r="AE201" s="91"/>
      <c r="AF201" s="56">
        <v>766</v>
      </c>
      <c r="AG201" s="57">
        <v>28</v>
      </c>
      <c r="AH201" s="57">
        <v>138</v>
      </c>
      <c r="AI201" s="57">
        <v>125</v>
      </c>
      <c r="AJ201" s="57">
        <v>360</v>
      </c>
      <c r="AK201" s="57">
        <v>115</v>
      </c>
      <c r="AL201" s="91"/>
      <c r="AM201" s="58">
        <v>1</v>
      </c>
      <c r="AN201" s="59">
        <v>3.6553524804177548E-2</v>
      </c>
      <c r="AO201" s="59">
        <v>0.18015665796344649</v>
      </c>
      <c r="AP201" s="59">
        <v>0.16318537859007834</v>
      </c>
      <c r="AQ201" s="59">
        <v>0.4699738903394256</v>
      </c>
      <c r="AR201" s="59">
        <v>0.15013054830287206</v>
      </c>
    </row>
    <row r="202" spans="1:44" s="4" customFormat="1" ht="15.75" x14ac:dyDescent="0.25">
      <c r="A202" s="18">
        <v>208</v>
      </c>
      <c r="B202" s="6">
        <f t="shared" si="3"/>
        <v>2016</v>
      </c>
      <c r="C202" s="60">
        <v>42461</v>
      </c>
      <c r="D202" s="61">
        <v>206.02094240837661</v>
      </c>
      <c r="E202" s="15">
        <v>172.2222222222222</v>
      </c>
      <c r="F202" s="15">
        <v>294.11764705882331</v>
      </c>
      <c r="G202" s="15">
        <v>79.054054054054006</v>
      </c>
      <c r="H202" s="15">
        <v>590.62500000000034</v>
      </c>
      <c r="I202" s="15">
        <v>109.90099009900983</v>
      </c>
      <c r="J202" s="91"/>
      <c r="K202" s="62">
        <v>-0.1733193277310926</v>
      </c>
      <c r="L202" s="63">
        <v>-0.52307692307692299</v>
      </c>
      <c r="M202" s="63">
        <v>-9.6385542168674787E-2</v>
      </c>
      <c r="N202" s="63">
        <v>-0.33142857142857141</v>
      </c>
      <c r="O202" s="63">
        <v>-0.12093023255813951</v>
      </c>
      <c r="P202" s="63">
        <v>-4.3103448275862211E-2</v>
      </c>
      <c r="Q202" s="91"/>
      <c r="R202" s="56">
        <v>77</v>
      </c>
      <c r="S202" s="57">
        <v>5</v>
      </c>
      <c r="T202" s="57">
        <v>19</v>
      </c>
      <c r="U202" s="57">
        <v>4</v>
      </c>
      <c r="V202" s="57">
        <v>44</v>
      </c>
      <c r="W202" s="57">
        <v>5</v>
      </c>
      <c r="X202" s="91"/>
      <c r="Y202" s="58">
        <v>1</v>
      </c>
      <c r="Z202" s="59">
        <v>6.4935064935064929E-2</v>
      </c>
      <c r="AA202" s="59">
        <v>0.24675324675324675</v>
      </c>
      <c r="AB202" s="59">
        <v>5.1948051948051951E-2</v>
      </c>
      <c r="AC202" s="59">
        <v>0.5714285714285714</v>
      </c>
      <c r="AD202" s="59">
        <v>6.4935064935064929E-2</v>
      </c>
      <c r="AE202" s="91"/>
      <c r="AF202" s="56">
        <v>787</v>
      </c>
      <c r="AG202" s="57">
        <v>31</v>
      </c>
      <c r="AH202" s="57">
        <v>150</v>
      </c>
      <c r="AI202" s="57">
        <v>117</v>
      </c>
      <c r="AJ202" s="57">
        <v>378</v>
      </c>
      <c r="AK202" s="57">
        <v>111</v>
      </c>
      <c r="AL202" s="91"/>
      <c r="AM202" s="58">
        <v>1</v>
      </c>
      <c r="AN202" s="59">
        <v>3.9390088945362133E-2</v>
      </c>
      <c r="AO202" s="59">
        <v>0.19059720457433291</v>
      </c>
      <c r="AP202" s="59">
        <v>0.14866581956797967</v>
      </c>
      <c r="AQ202" s="59">
        <v>0.48030495552731894</v>
      </c>
      <c r="AR202" s="59">
        <v>0.14104193138500634</v>
      </c>
    </row>
    <row r="203" spans="1:44" s="4" customFormat="1" ht="15.75" x14ac:dyDescent="0.25">
      <c r="A203" s="19">
        <v>209</v>
      </c>
      <c r="B203" s="9">
        <f t="shared" si="3"/>
        <v>2016</v>
      </c>
      <c r="C203" s="53">
        <v>42491</v>
      </c>
      <c r="D203" s="61">
        <v>209.9476439790572</v>
      </c>
      <c r="E203" s="15">
        <v>172.2222222222222</v>
      </c>
      <c r="F203" s="15">
        <v>298.0392156862743</v>
      </c>
      <c r="G203" s="15">
        <v>77.027027027026975</v>
      </c>
      <c r="H203" s="15">
        <v>615.62500000000034</v>
      </c>
      <c r="I203" s="15">
        <v>109.90099009900983</v>
      </c>
      <c r="J203" s="91"/>
      <c r="K203" s="62">
        <v>-0.15132275132275164</v>
      </c>
      <c r="L203" s="63">
        <v>-0.51562499999999989</v>
      </c>
      <c r="M203" s="63">
        <v>-5.0000000000000044E-2</v>
      </c>
      <c r="N203" s="63">
        <v>-0.37704918032786894</v>
      </c>
      <c r="O203" s="63">
        <v>-6.4133016627078376E-2</v>
      </c>
      <c r="P203" s="63">
        <v>-5.1282051282051433E-2</v>
      </c>
      <c r="Q203" s="91"/>
      <c r="R203" s="56">
        <v>88</v>
      </c>
      <c r="S203" s="57">
        <v>2</v>
      </c>
      <c r="T203" s="57">
        <v>19</v>
      </c>
      <c r="U203" s="57">
        <v>13</v>
      </c>
      <c r="V203" s="57">
        <v>45</v>
      </c>
      <c r="W203" s="57">
        <v>9</v>
      </c>
      <c r="X203" s="91"/>
      <c r="Y203" s="58">
        <v>1</v>
      </c>
      <c r="Z203" s="59">
        <v>2.2727272727272728E-2</v>
      </c>
      <c r="AA203" s="59">
        <v>0.21590909090909091</v>
      </c>
      <c r="AB203" s="59">
        <v>0.14772727272727273</v>
      </c>
      <c r="AC203" s="59">
        <v>0.51136363636363635</v>
      </c>
      <c r="AD203" s="59">
        <v>0.10227272727272728</v>
      </c>
      <c r="AE203" s="91"/>
      <c r="AF203" s="56">
        <v>802</v>
      </c>
      <c r="AG203" s="57">
        <v>31</v>
      </c>
      <c r="AH203" s="57">
        <v>152</v>
      </c>
      <c r="AI203" s="57">
        <v>114</v>
      </c>
      <c r="AJ203" s="57">
        <v>394</v>
      </c>
      <c r="AK203" s="57">
        <v>111</v>
      </c>
      <c r="AL203" s="91"/>
      <c r="AM203" s="58">
        <v>1</v>
      </c>
      <c r="AN203" s="59">
        <v>3.8653366583541147E-2</v>
      </c>
      <c r="AO203" s="59">
        <v>0.18952618453865336</v>
      </c>
      <c r="AP203" s="59">
        <v>0.14214463840399003</v>
      </c>
      <c r="AQ203" s="59">
        <v>0.49127182044887779</v>
      </c>
      <c r="AR203" s="59">
        <v>0.13840399002493767</v>
      </c>
    </row>
    <row r="204" spans="1:44" s="4" customFormat="1" ht="15.75" x14ac:dyDescent="0.25">
      <c r="A204" s="18">
        <v>210</v>
      </c>
      <c r="B204" s="6">
        <f t="shared" si="3"/>
        <v>2016</v>
      </c>
      <c r="C204" s="60">
        <v>42522</v>
      </c>
      <c r="D204" s="61">
        <v>199.73821989528759</v>
      </c>
      <c r="E204" s="15">
        <v>166.66666666666666</v>
      </c>
      <c r="F204" s="15">
        <v>305.88235294117629</v>
      </c>
      <c r="G204" s="15">
        <v>71.621621621621571</v>
      </c>
      <c r="H204" s="15">
        <v>568.75000000000034</v>
      </c>
      <c r="I204" s="15">
        <v>105.94059405940588</v>
      </c>
      <c r="J204" s="91"/>
      <c r="K204" s="62">
        <v>-0.24380574826560963</v>
      </c>
      <c r="L204" s="63">
        <v>-0.55223880597014907</v>
      </c>
      <c r="M204" s="63">
        <v>-5.4545454545454564E-2</v>
      </c>
      <c r="N204" s="63">
        <v>-0.44210526315789489</v>
      </c>
      <c r="O204" s="63">
        <v>-0.21551724137931028</v>
      </c>
      <c r="P204" s="63">
        <v>-0.13008130081300817</v>
      </c>
      <c r="Q204" s="91"/>
      <c r="R204" s="56">
        <v>52</v>
      </c>
      <c r="S204" s="57">
        <v>4</v>
      </c>
      <c r="T204" s="57">
        <v>13</v>
      </c>
      <c r="U204" s="57">
        <v>5</v>
      </c>
      <c r="V204" s="57">
        <v>21</v>
      </c>
      <c r="W204" s="57">
        <v>9</v>
      </c>
      <c r="X204" s="91"/>
      <c r="Y204" s="58">
        <v>1</v>
      </c>
      <c r="Z204" s="59">
        <v>7.6923076923076927E-2</v>
      </c>
      <c r="AA204" s="59">
        <v>0.25</v>
      </c>
      <c r="AB204" s="59">
        <v>9.6153846153846159E-2</v>
      </c>
      <c r="AC204" s="59">
        <v>0.40384615384615385</v>
      </c>
      <c r="AD204" s="59">
        <v>0.17307692307692307</v>
      </c>
      <c r="AE204" s="91"/>
      <c r="AF204" s="56">
        <v>763</v>
      </c>
      <c r="AG204" s="57">
        <v>30</v>
      </c>
      <c r="AH204" s="57">
        <v>156</v>
      </c>
      <c r="AI204" s="57">
        <v>106</v>
      </c>
      <c r="AJ204" s="57">
        <v>364</v>
      </c>
      <c r="AK204" s="57">
        <v>107</v>
      </c>
      <c r="AL204" s="91"/>
      <c r="AM204" s="58">
        <v>1</v>
      </c>
      <c r="AN204" s="59">
        <v>3.9318479685452164E-2</v>
      </c>
      <c r="AO204" s="59">
        <v>0.20445609436435125</v>
      </c>
      <c r="AP204" s="59">
        <v>0.13892529488859764</v>
      </c>
      <c r="AQ204" s="59">
        <v>0.47706422018348627</v>
      </c>
      <c r="AR204" s="59">
        <v>0.14023591087811271</v>
      </c>
    </row>
    <row r="205" spans="1:44" s="4" customFormat="1" ht="15.75" x14ac:dyDescent="0.25">
      <c r="A205" s="19">
        <v>211</v>
      </c>
      <c r="B205" s="9">
        <f t="shared" si="3"/>
        <v>2016</v>
      </c>
      <c r="C205" s="53">
        <v>42552</v>
      </c>
      <c r="D205" s="61">
        <v>204.71204188481639</v>
      </c>
      <c r="E205" s="15">
        <v>177.77777777777777</v>
      </c>
      <c r="F205" s="15">
        <v>319.60784313725475</v>
      </c>
      <c r="G205" s="15">
        <v>72.297297297297249</v>
      </c>
      <c r="H205" s="15">
        <v>579.68750000000034</v>
      </c>
      <c r="I205" s="15">
        <v>107.92079207920786</v>
      </c>
      <c r="J205" s="91"/>
      <c r="K205" s="62">
        <v>-0.1913133402275079</v>
      </c>
      <c r="L205" s="63">
        <v>-0.52238805970149249</v>
      </c>
      <c r="M205" s="63">
        <v>3.1645569620253333E-2</v>
      </c>
      <c r="N205" s="63">
        <v>-0.39887640449438222</v>
      </c>
      <c r="O205" s="63">
        <v>-0.16252821670428885</v>
      </c>
      <c r="P205" s="63">
        <v>-9.9173553719008378E-2</v>
      </c>
      <c r="Q205" s="91"/>
      <c r="R205" s="56">
        <v>76</v>
      </c>
      <c r="S205" s="57">
        <v>5</v>
      </c>
      <c r="T205" s="57">
        <v>14</v>
      </c>
      <c r="U205" s="57">
        <v>11</v>
      </c>
      <c r="V205" s="57">
        <v>37</v>
      </c>
      <c r="W205" s="57">
        <v>9</v>
      </c>
      <c r="X205" s="91"/>
      <c r="Y205" s="58">
        <v>1</v>
      </c>
      <c r="Z205" s="59">
        <v>6.5789473684210523E-2</v>
      </c>
      <c r="AA205" s="59">
        <v>0.18421052631578946</v>
      </c>
      <c r="AB205" s="59">
        <v>0.14473684210526316</v>
      </c>
      <c r="AC205" s="59">
        <v>0.48684210526315791</v>
      </c>
      <c r="AD205" s="59">
        <v>0.11842105263157894</v>
      </c>
      <c r="AE205" s="91"/>
      <c r="AF205" s="56">
        <v>782</v>
      </c>
      <c r="AG205" s="57">
        <v>32</v>
      </c>
      <c r="AH205" s="57">
        <v>163</v>
      </c>
      <c r="AI205" s="57">
        <v>107</v>
      </c>
      <c r="AJ205" s="57">
        <v>371</v>
      </c>
      <c r="AK205" s="57">
        <v>109</v>
      </c>
      <c r="AL205" s="91"/>
      <c r="AM205" s="58">
        <v>1</v>
      </c>
      <c r="AN205" s="59">
        <v>4.0920716112531973E-2</v>
      </c>
      <c r="AO205" s="59">
        <v>0.20843989769820973</v>
      </c>
      <c r="AP205" s="59">
        <v>0.13682864450127877</v>
      </c>
      <c r="AQ205" s="59">
        <v>0.47442455242966752</v>
      </c>
      <c r="AR205" s="59">
        <v>0.13938618925831203</v>
      </c>
    </row>
    <row r="206" spans="1:44" s="4" customFormat="1" ht="15.75" x14ac:dyDescent="0.25">
      <c r="A206" s="18">
        <v>212</v>
      </c>
      <c r="B206" s="6">
        <f t="shared" si="3"/>
        <v>2016</v>
      </c>
      <c r="C206" s="60">
        <v>42583</v>
      </c>
      <c r="D206" s="61">
        <v>204.1884816753923</v>
      </c>
      <c r="E206" s="15">
        <v>188.88888888888889</v>
      </c>
      <c r="F206" s="15">
        <v>327.45098039215674</v>
      </c>
      <c r="G206" s="15">
        <v>74.324324324324266</v>
      </c>
      <c r="H206" s="15">
        <v>576.56250000000034</v>
      </c>
      <c r="I206" s="15">
        <v>99.009900990098956</v>
      </c>
      <c r="J206" s="91"/>
      <c r="K206" s="62">
        <v>-0.17197452229299381</v>
      </c>
      <c r="L206" s="63">
        <v>-0.46031746031746024</v>
      </c>
      <c r="M206" s="63">
        <v>0.11333333333333373</v>
      </c>
      <c r="N206" s="63">
        <v>-0.37142857142857166</v>
      </c>
      <c r="O206" s="63">
        <v>-0.13583138173302101</v>
      </c>
      <c r="P206" s="63">
        <v>-0.21259842519685046</v>
      </c>
      <c r="Q206" s="91"/>
      <c r="R206" s="56">
        <v>71</v>
      </c>
      <c r="S206" s="57">
        <v>5</v>
      </c>
      <c r="T206" s="57">
        <v>18</v>
      </c>
      <c r="U206" s="57">
        <v>14</v>
      </c>
      <c r="V206" s="57">
        <v>29</v>
      </c>
      <c r="W206" s="57">
        <v>5</v>
      </c>
      <c r="X206" s="91"/>
      <c r="Y206" s="58">
        <v>1</v>
      </c>
      <c r="Z206" s="59">
        <v>7.0422535211267609E-2</v>
      </c>
      <c r="AA206" s="59">
        <v>0.25352112676056338</v>
      </c>
      <c r="AB206" s="59">
        <v>0.19718309859154928</v>
      </c>
      <c r="AC206" s="59">
        <v>0.40845070422535212</v>
      </c>
      <c r="AD206" s="59">
        <v>7.0422535211267609E-2</v>
      </c>
      <c r="AE206" s="91"/>
      <c r="AF206" s="56">
        <v>780</v>
      </c>
      <c r="AG206" s="57">
        <v>34</v>
      </c>
      <c r="AH206" s="57">
        <v>167</v>
      </c>
      <c r="AI206" s="57">
        <v>110</v>
      </c>
      <c r="AJ206" s="57">
        <v>369</v>
      </c>
      <c r="AK206" s="57">
        <v>100</v>
      </c>
      <c r="AL206" s="91"/>
      <c r="AM206" s="58">
        <v>1</v>
      </c>
      <c r="AN206" s="59">
        <v>4.3589743589743588E-2</v>
      </c>
      <c r="AO206" s="59">
        <v>0.21410256410256409</v>
      </c>
      <c r="AP206" s="59">
        <v>0.14102564102564102</v>
      </c>
      <c r="AQ206" s="59">
        <v>0.47307692307692306</v>
      </c>
      <c r="AR206" s="59">
        <v>0.12820512820512819</v>
      </c>
    </row>
    <row r="207" spans="1:44" s="4" customFormat="1" ht="15.75" x14ac:dyDescent="0.25">
      <c r="A207" s="19">
        <v>213</v>
      </c>
      <c r="B207" s="9">
        <f t="shared" si="3"/>
        <v>2016</v>
      </c>
      <c r="C207" s="53">
        <v>42614</v>
      </c>
      <c r="D207" s="61">
        <v>196.5968586387431</v>
      </c>
      <c r="E207" s="15">
        <v>194.44444444444443</v>
      </c>
      <c r="F207" s="15">
        <v>317.64705882352928</v>
      </c>
      <c r="G207" s="15">
        <v>68.243243243243185</v>
      </c>
      <c r="H207" s="15">
        <v>560.93750000000034</v>
      </c>
      <c r="I207" s="15">
        <v>93.069306930693017</v>
      </c>
      <c r="J207" s="91"/>
      <c r="K207" s="62">
        <v>-0.16369710467706022</v>
      </c>
      <c r="L207" s="63">
        <v>-0.39655172413793094</v>
      </c>
      <c r="M207" s="63">
        <v>7.284768211920567E-2</v>
      </c>
      <c r="N207" s="63">
        <v>-0.4058823529411768</v>
      </c>
      <c r="O207" s="63">
        <v>-8.6513994910941472E-2</v>
      </c>
      <c r="P207" s="63">
        <v>-0.25396825396825407</v>
      </c>
      <c r="Q207" s="91"/>
      <c r="R207" s="56">
        <v>43</v>
      </c>
      <c r="S207" s="57">
        <v>1</v>
      </c>
      <c r="T207" s="57">
        <v>11</v>
      </c>
      <c r="U207" s="57">
        <v>6</v>
      </c>
      <c r="V207" s="57">
        <v>20</v>
      </c>
      <c r="W207" s="57">
        <v>5</v>
      </c>
      <c r="X207" s="91"/>
      <c r="Y207" s="58">
        <v>1</v>
      </c>
      <c r="Z207" s="59">
        <v>2.3255813953488372E-2</v>
      </c>
      <c r="AA207" s="59">
        <v>0.2558139534883721</v>
      </c>
      <c r="AB207" s="59">
        <v>0.13953488372093023</v>
      </c>
      <c r="AC207" s="59">
        <v>0.46511627906976744</v>
      </c>
      <c r="AD207" s="59">
        <v>0.11627906976744186</v>
      </c>
      <c r="AE207" s="91"/>
      <c r="AF207" s="56">
        <v>751</v>
      </c>
      <c r="AG207" s="57">
        <v>35</v>
      </c>
      <c r="AH207" s="57">
        <v>162</v>
      </c>
      <c r="AI207" s="57">
        <v>101</v>
      </c>
      <c r="AJ207" s="57">
        <v>359</v>
      </c>
      <c r="AK207" s="57">
        <v>94</v>
      </c>
      <c r="AL207" s="91"/>
      <c r="AM207" s="58">
        <v>1</v>
      </c>
      <c r="AN207" s="59">
        <v>4.6604527296937419E-2</v>
      </c>
      <c r="AO207" s="59">
        <v>0.21571238348868177</v>
      </c>
      <c r="AP207" s="59">
        <v>0.13448735019973368</v>
      </c>
      <c r="AQ207" s="59">
        <v>0.47802929427430091</v>
      </c>
      <c r="AR207" s="59">
        <v>0.12516644474034622</v>
      </c>
    </row>
    <row r="208" spans="1:44" s="4" customFormat="1" ht="15.75" x14ac:dyDescent="0.25">
      <c r="A208" s="18">
        <v>214</v>
      </c>
      <c r="B208" s="6">
        <f t="shared" si="3"/>
        <v>2016</v>
      </c>
      <c r="C208" s="60">
        <v>42644</v>
      </c>
      <c r="D208" s="61">
        <v>198.42931937172739</v>
      </c>
      <c r="E208" s="15">
        <v>199.99999999999997</v>
      </c>
      <c r="F208" s="15">
        <v>313.72549019607828</v>
      </c>
      <c r="G208" s="15">
        <v>73.648648648648589</v>
      </c>
      <c r="H208" s="15">
        <v>560.93750000000034</v>
      </c>
      <c r="I208" s="15">
        <v>93.069306930693017</v>
      </c>
      <c r="J208" s="91"/>
      <c r="K208" s="62">
        <v>-0.1071849234393405</v>
      </c>
      <c r="L208" s="63">
        <v>-0.25</v>
      </c>
      <c r="M208" s="63">
        <v>5.2631578947368585E-2</v>
      </c>
      <c r="N208" s="63">
        <v>-0.25850340136054462</v>
      </c>
      <c r="O208" s="63">
        <v>-5.5263157894736792E-2</v>
      </c>
      <c r="P208" s="63">
        <v>-0.22950819672131151</v>
      </c>
      <c r="Q208" s="91"/>
      <c r="R208" s="56">
        <v>75</v>
      </c>
      <c r="S208" s="57">
        <v>5</v>
      </c>
      <c r="T208" s="57">
        <v>16</v>
      </c>
      <c r="U208" s="57">
        <v>11</v>
      </c>
      <c r="V208" s="57">
        <v>32</v>
      </c>
      <c r="W208" s="57">
        <v>11</v>
      </c>
      <c r="X208" s="91"/>
      <c r="Y208" s="58">
        <v>1</v>
      </c>
      <c r="Z208" s="59">
        <v>6.6666666666666666E-2</v>
      </c>
      <c r="AA208" s="59">
        <v>0.21333333333333335</v>
      </c>
      <c r="AB208" s="59">
        <v>0.14666666666666667</v>
      </c>
      <c r="AC208" s="59">
        <v>0.42666666666666669</v>
      </c>
      <c r="AD208" s="59">
        <v>0.14666666666666667</v>
      </c>
      <c r="AE208" s="91"/>
      <c r="AF208" s="56">
        <v>758</v>
      </c>
      <c r="AG208" s="57">
        <v>36</v>
      </c>
      <c r="AH208" s="57">
        <v>160</v>
      </c>
      <c r="AI208" s="57">
        <v>109</v>
      </c>
      <c r="AJ208" s="57">
        <v>359</v>
      </c>
      <c r="AK208" s="57">
        <v>94</v>
      </c>
      <c r="AL208" s="91"/>
      <c r="AM208" s="58">
        <v>1</v>
      </c>
      <c r="AN208" s="59">
        <v>4.7493403693931395E-2</v>
      </c>
      <c r="AO208" s="59">
        <v>0.21108179419525067</v>
      </c>
      <c r="AP208" s="59">
        <v>0.14379947229551451</v>
      </c>
      <c r="AQ208" s="59">
        <v>0.47361477572559368</v>
      </c>
      <c r="AR208" s="59">
        <v>0.12401055408970976</v>
      </c>
    </row>
    <row r="209" spans="1:44" s="4" customFormat="1" ht="15.75" x14ac:dyDescent="0.25">
      <c r="A209" s="19">
        <v>215</v>
      </c>
      <c r="B209" s="9">
        <f t="shared" si="3"/>
        <v>2016</v>
      </c>
      <c r="C209" s="53">
        <v>42675</v>
      </c>
      <c r="D209" s="61">
        <v>201.04712041884781</v>
      </c>
      <c r="E209" s="15">
        <v>205.55555555555551</v>
      </c>
      <c r="F209" s="15">
        <v>307.84313725490182</v>
      </c>
      <c r="G209" s="15">
        <v>72.972972972972912</v>
      </c>
      <c r="H209" s="15">
        <v>570.31250000000034</v>
      </c>
      <c r="I209" s="15">
        <v>99.999999999999943</v>
      </c>
      <c r="J209" s="91"/>
      <c r="K209" s="62">
        <v>-7.6923076923076983E-2</v>
      </c>
      <c r="L209" s="63">
        <v>-0.15909090909090906</v>
      </c>
      <c r="M209" s="63">
        <v>3.2894736842105532E-2</v>
      </c>
      <c r="N209" s="63">
        <v>-0.24475524475524513</v>
      </c>
      <c r="O209" s="63">
        <v>-2.4064171122994638E-2</v>
      </c>
      <c r="P209" s="63">
        <v>-0.15126050420168069</v>
      </c>
      <c r="Q209" s="91"/>
      <c r="R209" s="56">
        <v>58</v>
      </c>
      <c r="S209" s="57">
        <v>1</v>
      </c>
      <c r="T209" s="57">
        <v>8</v>
      </c>
      <c r="U209" s="57">
        <v>9</v>
      </c>
      <c r="V209" s="57">
        <v>29</v>
      </c>
      <c r="W209" s="57">
        <v>11</v>
      </c>
      <c r="X209" s="91"/>
      <c r="Y209" s="58">
        <v>1</v>
      </c>
      <c r="Z209" s="59">
        <v>1.7241379310344827E-2</v>
      </c>
      <c r="AA209" s="59">
        <v>0.13793103448275862</v>
      </c>
      <c r="AB209" s="59">
        <v>0.15517241379310345</v>
      </c>
      <c r="AC209" s="59">
        <v>0.5</v>
      </c>
      <c r="AD209" s="59">
        <v>0.18965517241379309</v>
      </c>
      <c r="AE209" s="91"/>
      <c r="AF209" s="56">
        <v>768</v>
      </c>
      <c r="AG209" s="57">
        <v>37</v>
      </c>
      <c r="AH209" s="57">
        <v>157</v>
      </c>
      <c r="AI209" s="57">
        <v>108</v>
      </c>
      <c r="AJ209" s="57">
        <v>365</v>
      </c>
      <c r="AK209" s="57">
        <v>101</v>
      </c>
      <c r="AL209" s="91"/>
      <c r="AM209" s="58">
        <v>1</v>
      </c>
      <c r="AN209" s="59">
        <v>4.8177083333333336E-2</v>
      </c>
      <c r="AO209" s="59">
        <v>0.20442708333333334</v>
      </c>
      <c r="AP209" s="59">
        <v>0.140625</v>
      </c>
      <c r="AQ209" s="59">
        <v>0.47526041666666669</v>
      </c>
      <c r="AR209" s="59">
        <v>0.13151041666666666</v>
      </c>
    </row>
    <row r="210" spans="1:44" s="4" customFormat="1" ht="15.75" x14ac:dyDescent="0.25">
      <c r="A210" s="18">
        <v>216</v>
      </c>
      <c r="B210" s="6">
        <f t="shared" si="3"/>
        <v>2016</v>
      </c>
      <c r="C210" s="60">
        <v>42705</v>
      </c>
      <c r="D210" s="61">
        <v>201.04712041884781</v>
      </c>
      <c r="E210" s="15">
        <v>227.77777777777774</v>
      </c>
      <c r="F210" s="15">
        <v>294.11764705882342</v>
      </c>
      <c r="G210" s="15">
        <v>74.324324324324266</v>
      </c>
      <c r="H210" s="15">
        <v>567.18750000000034</v>
      </c>
      <c r="I210" s="15">
        <v>102.97029702970292</v>
      </c>
      <c r="J210" s="91"/>
      <c r="K210" s="62">
        <v>-2.1656050955414008E-2</v>
      </c>
      <c r="L210" s="63">
        <v>0.17142857142857149</v>
      </c>
      <c r="M210" s="63">
        <v>2.0408163265306589E-2</v>
      </c>
      <c r="N210" s="63">
        <v>-0.15384615384615408</v>
      </c>
      <c r="O210" s="63">
        <v>5.5401662049860967E-3</v>
      </c>
      <c r="P210" s="63">
        <v>-7.1428571428571397E-2</v>
      </c>
      <c r="Q210" s="91"/>
      <c r="R210" s="56">
        <v>68</v>
      </c>
      <c r="S210" s="57">
        <v>9</v>
      </c>
      <c r="T210" s="57">
        <v>8</v>
      </c>
      <c r="U210" s="57">
        <v>12</v>
      </c>
      <c r="V210" s="57">
        <v>30</v>
      </c>
      <c r="W210" s="57">
        <v>9</v>
      </c>
      <c r="X210" s="91"/>
      <c r="Y210" s="58">
        <v>1</v>
      </c>
      <c r="Z210" s="59">
        <v>0.13235294117647059</v>
      </c>
      <c r="AA210" s="59">
        <v>0.11764705882352941</v>
      </c>
      <c r="AB210" s="59">
        <v>0.17647058823529413</v>
      </c>
      <c r="AC210" s="59">
        <v>0.44117647058823528</v>
      </c>
      <c r="AD210" s="59">
        <v>0.13235294117647059</v>
      </c>
      <c r="AE210" s="91"/>
      <c r="AF210" s="56">
        <v>768</v>
      </c>
      <c r="AG210" s="57">
        <v>41</v>
      </c>
      <c r="AH210" s="57">
        <v>150</v>
      </c>
      <c r="AI210" s="57">
        <v>110</v>
      </c>
      <c r="AJ210" s="57">
        <v>363</v>
      </c>
      <c r="AK210" s="57">
        <v>104</v>
      </c>
      <c r="AL210" s="91"/>
      <c r="AM210" s="58">
        <v>1</v>
      </c>
      <c r="AN210" s="59">
        <v>5.3385416666666664E-2</v>
      </c>
      <c r="AO210" s="59">
        <v>0.1953125</v>
      </c>
      <c r="AP210" s="59">
        <v>0.14322916666666666</v>
      </c>
      <c r="AQ210" s="59">
        <v>0.47265625</v>
      </c>
      <c r="AR210" s="59">
        <v>0.13541666666666666</v>
      </c>
    </row>
    <row r="211" spans="1:44" s="4" customFormat="1" ht="15.75" x14ac:dyDescent="0.25">
      <c r="A211" s="1"/>
      <c r="B211" s="9">
        <f t="shared" si="3"/>
        <v>2017</v>
      </c>
      <c r="C211" s="53">
        <v>42736</v>
      </c>
      <c r="D211" s="61">
        <v>204.45026178010434</v>
      </c>
      <c r="E211" s="15">
        <v>222.22222222222217</v>
      </c>
      <c r="F211" s="15">
        <v>301.96078431372536</v>
      </c>
      <c r="G211" s="15">
        <v>73.648648648648589</v>
      </c>
      <c r="H211" s="15">
        <v>584.37500000000034</v>
      </c>
      <c r="I211" s="15">
        <v>102.97029702970292</v>
      </c>
      <c r="J211" s="91"/>
      <c r="K211" s="62">
        <v>-2.0075282308657516E-2</v>
      </c>
      <c r="L211" s="63">
        <v>0.25</v>
      </c>
      <c r="M211" s="63">
        <v>6.9444444444444642E-2</v>
      </c>
      <c r="N211" s="63">
        <v>-0.17424242424242442</v>
      </c>
      <c r="O211" s="63">
        <v>1.08108108108107E-2</v>
      </c>
      <c r="P211" s="63">
        <v>-0.12605042016806722</v>
      </c>
      <c r="Q211" s="91"/>
      <c r="R211" s="56">
        <v>69</v>
      </c>
      <c r="S211" s="57">
        <v>1</v>
      </c>
      <c r="T211" s="57">
        <v>9</v>
      </c>
      <c r="U211" s="57">
        <v>9</v>
      </c>
      <c r="V211" s="57">
        <v>39</v>
      </c>
      <c r="W211" s="57">
        <v>11</v>
      </c>
      <c r="X211" s="91"/>
      <c r="Y211" s="58">
        <v>1</v>
      </c>
      <c r="Z211" s="59">
        <v>1.4492753623188406E-2</v>
      </c>
      <c r="AA211" s="59">
        <v>0.13043478260869565</v>
      </c>
      <c r="AB211" s="59">
        <v>0.13043478260869565</v>
      </c>
      <c r="AC211" s="59">
        <v>0.56521739130434778</v>
      </c>
      <c r="AD211" s="59">
        <v>0.15942028985507245</v>
      </c>
      <c r="AE211" s="91"/>
      <c r="AF211" s="56">
        <v>781</v>
      </c>
      <c r="AG211" s="57">
        <v>40</v>
      </c>
      <c r="AH211" s="57">
        <v>154</v>
      </c>
      <c r="AI211" s="57">
        <v>109</v>
      </c>
      <c r="AJ211" s="57">
        <v>374</v>
      </c>
      <c r="AK211" s="57">
        <v>104</v>
      </c>
      <c r="AL211" s="91"/>
      <c r="AM211" s="58">
        <v>1</v>
      </c>
      <c r="AN211" s="59">
        <v>5.1216389244558257E-2</v>
      </c>
      <c r="AO211" s="59">
        <v>0.19718309859154928</v>
      </c>
      <c r="AP211" s="59">
        <v>0.13956466069142126</v>
      </c>
      <c r="AQ211" s="59">
        <v>0.47887323943661969</v>
      </c>
      <c r="AR211" s="59">
        <v>0.13316261203585147</v>
      </c>
    </row>
    <row r="212" spans="1:44" s="4" customFormat="1" ht="15.75" x14ac:dyDescent="0.25">
      <c r="A212" s="1"/>
      <c r="B212" s="6">
        <f t="shared" si="3"/>
        <v>2017</v>
      </c>
      <c r="C212" s="60">
        <v>42767</v>
      </c>
      <c r="D212" s="61">
        <v>207.32984293193678</v>
      </c>
      <c r="E212" s="15">
        <v>227.77777777777771</v>
      </c>
      <c r="F212" s="15">
        <v>305.88235294117629</v>
      </c>
      <c r="G212" s="15">
        <v>76.351351351351283</v>
      </c>
      <c r="H212" s="15">
        <v>596.87500000000045</v>
      </c>
      <c r="I212" s="15">
        <v>99.00990099009897</v>
      </c>
      <c r="J212" s="91"/>
      <c r="K212" s="62">
        <v>8.9171974522290753E-3</v>
      </c>
      <c r="L212" s="63">
        <v>0.28125</v>
      </c>
      <c r="M212" s="63">
        <v>9.090909090909105E-2</v>
      </c>
      <c r="N212" s="63">
        <v>-0.13076923076923097</v>
      </c>
      <c r="O212" s="63">
        <v>4.6575342465753566E-2</v>
      </c>
      <c r="P212" s="63">
        <v>-0.13043478260869545</v>
      </c>
      <c r="Q212" s="91"/>
      <c r="R212" s="56">
        <v>55</v>
      </c>
      <c r="S212" s="57">
        <v>3</v>
      </c>
      <c r="T212" s="57">
        <v>10</v>
      </c>
      <c r="U212" s="57">
        <v>10</v>
      </c>
      <c r="V212" s="57">
        <v>28</v>
      </c>
      <c r="W212" s="57">
        <v>4</v>
      </c>
      <c r="X212" s="91"/>
      <c r="Y212" s="58">
        <v>1</v>
      </c>
      <c r="Z212" s="59">
        <v>5.4545454545454543E-2</v>
      </c>
      <c r="AA212" s="59">
        <v>0.18181818181818182</v>
      </c>
      <c r="AB212" s="59">
        <v>0.18181818181818182</v>
      </c>
      <c r="AC212" s="59">
        <v>0.50909090909090904</v>
      </c>
      <c r="AD212" s="59">
        <v>7.2727272727272724E-2</v>
      </c>
      <c r="AE212" s="91"/>
      <c r="AF212" s="56">
        <v>792</v>
      </c>
      <c r="AG212" s="57">
        <v>41</v>
      </c>
      <c r="AH212" s="57">
        <v>156</v>
      </c>
      <c r="AI212" s="57">
        <v>113</v>
      </c>
      <c r="AJ212" s="57">
        <v>382</v>
      </c>
      <c r="AK212" s="57">
        <v>100</v>
      </c>
      <c r="AL212" s="91"/>
      <c r="AM212" s="58">
        <v>1</v>
      </c>
      <c r="AN212" s="59">
        <v>5.1767676767676768E-2</v>
      </c>
      <c r="AO212" s="59">
        <v>0.19696969696969696</v>
      </c>
      <c r="AP212" s="59">
        <v>0.14267676767676768</v>
      </c>
      <c r="AQ212" s="59">
        <v>0.48232323232323232</v>
      </c>
      <c r="AR212" s="59">
        <v>0.12626262626262627</v>
      </c>
    </row>
    <row r="213" spans="1:44" s="4" customFormat="1" ht="15.75" x14ac:dyDescent="0.25">
      <c r="A213" s="1"/>
      <c r="B213" s="9">
        <f t="shared" si="3"/>
        <v>2017</v>
      </c>
      <c r="C213" s="53">
        <v>42795</v>
      </c>
      <c r="D213" s="61">
        <v>203.14136125654412</v>
      </c>
      <c r="E213" s="15">
        <v>244.4444444444444</v>
      </c>
      <c r="F213" s="15">
        <v>301.96078431372536</v>
      </c>
      <c r="G213" s="15">
        <v>74.324324324324252</v>
      </c>
      <c r="H213" s="15">
        <v>587.50000000000045</v>
      </c>
      <c r="I213" s="15">
        <v>91.089108910891056</v>
      </c>
      <c r="J213" s="91"/>
      <c r="K213" s="62">
        <v>1.3054830287205998E-2</v>
      </c>
      <c r="L213" s="63">
        <v>0.57142857142857162</v>
      </c>
      <c r="M213" s="63">
        <v>0.11594202898550754</v>
      </c>
      <c r="N213" s="63">
        <v>-0.12000000000000033</v>
      </c>
      <c r="O213" s="63">
        <v>4.4444444444444731E-2</v>
      </c>
      <c r="P213" s="63">
        <v>-0.19999999999999984</v>
      </c>
      <c r="Q213" s="91"/>
      <c r="R213" s="56">
        <v>44</v>
      </c>
      <c r="S213" s="57">
        <v>3</v>
      </c>
      <c r="T213" s="57">
        <v>9</v>
      </c>
      <c r="U213" s="57">
        <v>6</v>
      </c>
      <c r="V213" s="57">
        <v>22</v>
      </c>
      <c r="W213" s="57">
        <v>4</v>
      </c>
      <c r="X213" s="91"/>
      <c r="Y213" s="58">
        <v>1</v>
      </c>
      <c r="Z213" s="59">
        <v>6.8181818181818177E-2</v>
      </c>
      <c r="AA213" s="59">
        <v>0.20454545454545456</v>
      </c>
      <c r="AB213" s="59">
        <v>0.13636363636363635</v>
      </c>
      <c r="AC213" s="59">
        <v>0.5</v>
      </c>
      <c r="AD213" s="59">
        <v>9.0909090909090912E-2</v>
      </c>
      <c r="AE213" s="91"/>
      <c r="AF213" s="56">
        <v>776</v>
      </c>
      <c r="AG213" s="57">
        <v>44</v>
      </c>
      <c r="AH213" s="57">
        <v>154</v>
      </c>
      <c r="AI213" s="57">
        <v>110</v>
      </c>
      <c r="AJ213" s="57">
        <v>376</v>
      </c>
      <c r="AK213" s="57">
        <v>92</v>
      </c>
      <c r="AL213" s="91"/>
      <c r="AM213" s="58">
        <v>1</v>
      </c>
      <c r="AN213" s="59">
        <v>5.6701030927835051E-2</v>
      </c>
      <c r="AO213" s="59">
        <v>0.19845360824742267</v>
      </c>
      <c r="AP213" s="59">
        <v>0.14175257731958762</v>
      </c>
      <c r="AQ213" s="59">
        <v>0.4845360824742268</v>
      </c>
      <c r="AR213" s="59">
        <v>0.11855670103092783</v>
      </c>
    </row>
    <row r="214" spans="1:44" s="4" customFormat="1" ht="15.75" x14ac:dyDescent="0.25">
      <c r="A214" s="1"/>
      <c r="B214" s="6">
        <f t="shared" si="3"/>
        <v>2017</v>
      </c>
      <c r="C214" s="60">
        <v>42826</v>
      </c>
      <c r="D214" s="61">
        <v>192.67015706806245</v>
      </c>
      <c r="E214" s="15">
        <v>222.22222222222217</v>
      </c>
      <c r="F214" s="15">
        <v>276.47058823529403</v>
      </c>
      <c r="G214" s="15">
        <v>74.324324324324252</v>
      </c>
      <c r="H214" s="15">
        <v>551.56250000000045</v>
      </c>
      <c r="I214" s="15">
        <v>91.089108910891056</v>
      </c>
      <c r="J214" s="91"/>
      <c r="K214" s="62">
        <v>-6.4803049555273384E-2</v>
      </c>
      <c r="L214" s="63">
        <v>0.29032258064516125</v>
      </c>
      <c r="M214" s="63">
        <v>-5.9999999999999609E-2</v>
      </c>
      <c r="N214" s="63">
        <v>-5.9829059829060172E-2</v>
      </c>
      <c r="O214" s="63">
        <v>-6.613756613756594E-2</v>
      </c>
      <c r="P214" s="63">
        <v>-0.17117117117117098</v>
      </c>
      <c r="Q214" s="91"/>
      <c r="R214" s="56">
        <v>37</v>
      </c>
      <c r="S214" s="57">
        <v>1</v>
      </c>
      <c r="T214" s="57">
        <v>6</v>
      </c>
      <c r="U214" s="57">
        <v>4</v>
      </c>
      <c r="V214" s="57">
        <v>21</v>
      </c>
      <c r="W214" s="57">
        <v>5</v>
      </c>
      <c r="X214" s="91"/>
      <c r="Y214" s="58">
        <v>1</v>
      </c>
      <c r="Z214" s="59">
        <v>2.7027027027027029E-2</v>
      </c>
      <c r="AA214" s="59">
        <v>0.16216216216216217</v>
      </c>
      <c r="AB214" s="59">
        <v>0.10810810810810811</v>
      </c>
      <c r="AC214" s="59">
        <v>0.56756756756756754</v>
      </c>
      <c r="AD214" s="59">
        <v>0.13513513513513514</v>
      </c>
      <c r="AE214" s="91"/>
      <c r="AF214" s="56">
        <v>736</v>
      </c>
      <c r="AG214" s="57">
        <v>40</v>
      </c>
      <c r="AH214" s="57">
        <v>141</v>
      </c>
      <c r="AI214" s="57">
        <v>110</v>
      </c>
      <c r="AJ214" s="57">
        <v>353</v>
      </c>
      <c r="AK214" s="57">
        <v>92</v>
      </c>
      <c r="AL214" s="91"/>
      <c r="AM214" s="58">
        <v>1</v>
      </c>
      <c r="AN214" s="59">
        <v>5.434782608695652E-2</v>
      </c>
      <c r="AO214" s="59">
        <v>0.19157608695652173</v>
      </c>
      <c r="AP214" s="59">
        <v>0.14945652173913043</v>
      </c>
      <c r="AQ214" s="59">
        <v>0.4796195652173913</v>
      </c>
      <c r="AR214" s="59">
        <v>0.125</v>
      </c>
    </row>
    <row r="215" spans="1:44" s="4" customFormat="1" ht="15.75" x14ac:dyDescent="0.25">
      <c r="A215" s="1"/>
      <c r="B215" s="9">
        <f t="shared" si="3"/>
        <v>2017</v>
      </c>
      <c r="C215" s="53">
        <v>42856</v>
      </c>
      <c r="D215" s="61">
        <v>183.76963350785303</v>
      </c>
      <c r="E215" s="15">
        <v>227.77777777777771</v>
      </c>
      <c r="F215" s="15">
        <v>264.7058823529411</v>
      </c>
      <c r="G215" s="15">
        <v>70.270270270270203</v>
      </c>
      <c r="H215" s="15">
        <v>520.31250000000045</v>
      </c>
      <c r="I215" s="15">
        <v>88.11881188118808</v>
      </c>
      <c r="J215" s="91"/>
      <c r="K215" s="62">
        <v>-0.12468827930174575</v>
      </c>
      <c r="L215" s="63">
        <v>0.32258064516129004</v>
      </c>
      <c r="M215" s="63">
        <v>-0.11184210526315752</v>
      </c>
      <c r="N215" s="63">
        <v>-8.7719298245614308E-2</v>
      </c>
      <c r="O215" s="63">
        <v>-0.15482233502538045</v>
      </c>
      <c r="P215" s="63">
        <v>-0.19819819819819806</v>
      </c>
      <c r="Q215" s="91"/>
      <c r="R215" s="56">
        <v>54</v>
      </c>
      <c r="S215" s="57">
        <v>3</v>
      </c>
      <c r="T215" s="57">
        <v>13</v>
      </c>
      <c r="U215" s="57">
        <v>7</v>
      </c>
      <c r="V215" s="57">
        <v>25</v>
      </c>
      <c r="W215" s="57">
        <v>6</v>
      </c>
      <c r="X215" s="91"/>
      <c r="Y215" s="58">
        <v>1</v>
      </c>
      <c r="Z215" s="59">
        <v>5.5555555555555552E-2</v>
      </c>
      <c r="AA215" s="59">
        <v>0.24074074074074073</v>
      </c>
      <c r="AB215" s="59">
        <v>0.12962962962962962</v>
      </c>
      <c r="AC215" s="59">
        <v>0.46296296296296297</v>
      </c>
      <c r="AD215" s="59">
        <v>0.1111111111111111</v>
      </c>
      <c r="AE215" s="91"/>
      <c r="AF215" s="56">
        <v>702</v>
      </c>
      <c r="AG215" s="57">
        <v>41</v>
      </c>
      <c r="AH215" s="57">
        <v>135</v>
      </c>
      <c r="AI215" s="57">
        <v>104</v>
      </c>
      <c r="AJ215" s="57">
        <v>333</v>
      </c>
      <c r="AK215" s="57">
        <v>89</v>
      </c>
      <c r="AL215" s="91"/>
      <c r="AM215" s="58">
        <v>1</v>
      </c>
      <c r="AN215" s="59">
        <v>5.8404558404558403E-2</v>
      </c>
      <c r="AO215" s="59">
        <v>0.19230769230769232</v>
      </c>
      <c r="AP215" s="59">
        <v>0.14814814814814814</v>
      </c>
      <c r="AQ215" s="59">
        <v>0.47435897435897434</v>
      </c>
      <c r="AR215" s="59">
        <v>0.12678062678062679</v>
      </c>
    </row>
    <row r="216" spans="1:44" s="4" customFormat="1" ht="15.75" x14ac:dyDescent="0.25">
      <c r="A216" s="1"/>
      <c r="B216" s="6">
        <f t="shared" si="3"/>
        <v>2017</v>
      </c>
      <c r="C216" s="60">
        <v>42887</v>
      </c>
      <c r="D216" s="61">
        <v>181.6753926701567</v>
      </c>
      <c r="E216" s="15">
        <v>222.22222222222214</v>
      </c>
      <c r="F216" s="15">
        <v>249.01960784313718</v>
      </c>
      <c r="G216" s="15">
        <v>67.567567567567508</v>
      </c>
      <c r="H216" s="15">
        <v>529.68750000000045</v>
      </c>
      <c r="I216" s="15">
        <v>87.128712871287092</v>
      </c>
      <c r="J216" s="91"/>
      <c r="K216" s="62">
        <v>-9.0432503276540177E-2</v>
      </c>
      <c r="L216" s="63">
        <v>0.33333333333333304</v>
      </c>
      <c r="M216" s="63">
        <v>-0.18589743589743568</v>
      </c>
      <c r="N216" s="63">
        <v>-5.660377358490587E-2</v>
      </c>
      <c r="O216" s="63">
        <v>-6.8681318681318437E-2</v>
      </c>
      <c r="P216" s="63">
        <v>-0.17757009345794383</v>
      </c>
      <c r="Q216" s="91"/>
      <c r="R216" s="56">
        <v>44</v>
      </c>
      <c r="S216" s="57">
        <v>3</v>
      </c>
      <c r="T216" s="57">
        <v>5</v>
      </c>
      <c r="U216" s="57">
        <v>1</v>
      </c>
      <c r="V216" s="57">
        <v>27</v>
      </c>
      <c r="W216" s="57">
        <v>8</v>
      </c>
      <c r="X216" s="91"/>
      <c r="Y216" s="58">
        <v>1</v>
      </c>
      <c r="Z216" s="59">
        <v>6.8181818181818177E-2</v>
      </c>
      <c r="AA216" s="59">
        <v>0.11363636363636363</v>
      </c>
      <c r="AB216" s="59">
        <v>2.2727272727272728E-2</v>
      </c>
      <c r="AC216" s="59">
        <v>0.61363636363636365</v>
      </c>
      <c r="AD216" s="59">
        <v>0.18181818181818182</v>
      </c>
      <c r="AE216" s="91"/>
      <c r="AF216" s="56">
        <v>694</v>
      </c>
      <c r="AG216" s="57">
        <v>40</v>
      </c>
      <c r="AH216" s="57">
        <v>127</v>
      </c>
      <c r="AI216" s="57">
        <v>100</v>
      </c>
      <c r="AJ216" s="57">
        <v>339</v>
      </c>
      <c r="AK216" s="57">
        <v>88</v>
      </c>
      <c r="AL216" s="91"/>
      <c r="AM216" s="58">
        <v>1</v>
      </c>
      <c r="AN216" s="59">
        <v>5.7636887608069162E-2</v>
      </c>
      <c r="AO216" s="59">
        <v>0.18299711815561959</v>
      </c>
      <c r="AP216" s="59">
        <v>0.14409221902017291</v>
      </c>
      <c r="AQ216" s="59">
        <v>0.48847262247838619</v>
      </c>
      <c r="AR216" s="59">
        <v>0.12680115273775217</v>
      </c>
    </row>
    <row r="217" spans="1:44" s="4" customFormat="1" ht="15.75" x14ac:dyDescent="0.25">
      <c r="A217" s="1"/>
      <c r="B217" s="9">
        <f t="shared" si="3"/>
        <v>2017</v>
      </c>
      <c r="C217" s="53">
        <v>42917</v>
      </c>
      <c r="D217" s="61">
        <v>171.46596858638708</v>
      </c>
      <c r="E217" s="15">
        <v>222.22222222222214</v>
      </c>
      <c r="F217" s="15">
        <v>229.41176470588229</v>
      </c>
      <c r="G217" s="15">
        <v>60.810810810810757</v>
      </c>
      <c r="H217" s="15">
        <v>509.37500000000045</v>
      </c>
      <c r="I217" s="15">
        <v>81.188118811881154</v>
      </c>
      <c r="J217" s="91"/>
      <c r="K217" s="62">
        <v>-0.16240409207161144</v>
      </c>
      <c r="L217" s="63">
        <v>0.24999999999999956</v>
      </c>
      <c r="M217" s="63">
        <v>-0.28220858895705503</v>
      </c>
      <c r="N217" s="63">
        <v>-0.15887850467289732</v>
      </c>
      <c r="O217" s="63">
        <v>-0.12129380053908334</v>
      </c>
      <c r="P217" s="63">
        <v>-0.24770642201834847</v>
      </c>
      <c r="Q217" s="91"/>
      <c r="R217" s="56">
        <v>37</v>
      </c>
      <c r="S217" s="57">
        <v>5</v>
      </c>
      <c r="T217" s="57">
        <v>4</v>
      </c>
      <c r="U217" s="57">
        <v>1</v>
      </c>
      <c r="V217" s="57">
        <v>24</v>
      </c>
      <c r="W217" s="57">
        <v>3</v>
      </c>
      <c r="X217" s="91"/>
      <c r="Y217" s="58">
        <v>1</v>
      </c>
      <c r="Z217" s="59">
        <v>0.13513513513513514</v>
      </c>
      <c r="AA217" s="59">
        <v>0.10810810810810811</v>
      </c>
      <c r="AB217" s="59">
        <v>2.7027027027027029E-2</v>
      </c>
      <c r="AC217" s="59">
        <v>0.64864864864864868</v>
      </c>
      <c r="AD217" s="59">
        <v>8.1081081081081086E-2</v>
      </c>
      <c r="AE217" s="91"/>
      <c r="AF217" s="56">
        <v>655</v>
      </c>
      <c r="AG217" s="57">
        <v>40</v>
      </c>
      <c r="AH217" s="57">
        <v>117</v>
      </c>
      <c r="AI217" s="57">
        <v>90</v>
      </c>
      <c r="AJ217" s="57">
        <v>326</v>
      </c>
      <c r="AK217" s="57">
        <v>82</v>
      </c>
      <c r="AL217" s="91"/>
      <c r="AM217" s="58">
        <v>1</v>
      </c>
      <c r="AN217" s="59">
        <v>6.1068702290076333E-2</v>
      </c>
      <c r="AO217" s="59">
        <v>0.17862595419847327</v>
      </c>
      <c r="AP217" s="59">
        <v>0.13740458015267176</v>
      </c>
      <c r="AQ217" s="59">
        <v>0.49770992366412214</v>
      </c>
      <c r="AR217" s="59">
        <v>0.1251908396946565</v>
      </c>
    </row>
    <row r="218" spans="1:44" s="4" customFormat="1" ht="15.75" x14ac:dyDescent="0.25">
      <c r="A218" s="1"/>
      <c r="B218" s="6">
        <f t="shared" si="3"/>
        <v>2017</v>
      </c>
      <c r="C218" s="60">
        <v>42948</v>
      </c>
      <c r="D218" s="61">
        <v>168.84816753926665</v>
      </c>
      <c r="E218" s="15">
        <v>211.11111111111103</v>
      </c>
      <c r="F218" s="15">
        <v>207.8431372549019</v>
      </c>
      <c r="G218" s="15">
        <v>57.432432432432378</v>
      </c>
      <c r="H218" s="15">
        <v>520.31250000000057</v>
      </c>
      <c r="I218" s="15">
        <v>82.178217821782141</v>
      </c>
      <c r="J218" s="91"/>
      <c r="K218" s="62">
        <v>-0.17307692307692335</v>
      </c>
      <c r="L218" s="63">
        <v>0.11764705882352899</v>
      </c>
      <c r="M218" s="63">
        <v>-0.36526946107784419</v>
      </c>
      <c r="N218" s="63">
        <v>-0.2272727272727274</v>
      </c>
      <c r="O218" s="63">
        <v>-9.7560975609755629E-2</v>
      </c>
      <c r="P218" s="63">
        <v>-0.16999999999999993</v>
      </c>
      <c r="Q218" s="91"/>
      <c r="R218" s="56">
        <v>61</v>
      </c>
      <c r="S218" s="57">
        <v>3</v>
      </c>
      <c r="T218" s="57">
        <v>7</v>
      </c>
      <c r="U218" s="57">
        <v>9</v>
      </c>
      <c r="V218" s="57">
        <v>36</v>
      </c>
      <c r="W218" s="57">
        <v>6</v>
      </c>
      <c r="X218" s="91"/>
      <c r="Y218" s="58">
        <v>1</v>
      </c>
      <c r="Z218" s="59">
        <v>4.9180327868852458E-2</v>
      </c>
      <c r="AA218" s="59">
        <v>0.11475409836065574</v>
      </c>
      <c r="AB218" s="59">
        <v>0.14754098360655737</v>
      </c>
      <c r="AC218" s="59">
        <v>0.5901639344262295</v>
      </c>
      <c r="AD218" s="59">
        <v>9.8360655737704916E-2</v>
      </c>
      <c r="AE218" s="91"/>
      <c r="AF218" s="56">
        <v>645</v>
      </c>
      <c r="AG218" s="57">
        <v>38</v>
      </c>
      <c r="AH218" s="57">
        <v>106</v>
      </c>
      <c r="AI218" s="57">
        <v>85</v>
      </c>
      <c r="AJ218" s="57">
        <v>333</v>
      </c>
      <c r="AK218" s="57">
        <v>83</v>
      </c>
      <c r="AL218" s="91"/>
      <c r="AM218" s="58">
        <v>1</v>
      </c>
      <c r="AN218" s="59">
        <v>5.8914728682170542E-2</v>
      </c>
      <c r="AO218" s="59">
        <v>0.16434108527131783</v>
      </c>
      <c r="AP218" s="59">
        <v>0.13178294573643412</v>
      </c>
      <c r="AQ218" s="59">
        <v>0.51627906976744187</v>
      </c>
      <c r="AR218" s="59">
        <v>0.12868217054263567</v>
      </c>
    </row>
    <row r="219" spans="1:44" s="4" customFormat="1" ht="15.75" x14ac:dyDescent="0.25">
      <c r="A219" s="1"/>
      <c r="B219" s="9">
        <f t="shared" si="3"/>
        <v>2017</v>
      </c>
      <c r="C219" s="53">
        <v>42979</v>
      </c>
      <c r="D219" s="61">
        <v>174.60732984293156</v>
      </c>
      <c r="E219" s="15">
        <v>216.6666666666666</v>
      </c>
      <c r="F219" s="15">
        <v>203.92156862745094</v>
      </c>
      <c r="G219" s="15">
        <v>59.45945945945941</v>
      </c>
      <c r="H219" s="15">
        <v>542.18750000000057</v>
      </c>
      <c r="I219" s="15">
        <v>88.11881188118808</v>
      </c>
      <c r="J219" s="91"/>
      <c r="K219" s="62">
        <v>-0.11185086551265011</v>
      </c>
      <c r="L219" s="63">
        <v>0.1142857142857141</v>
      </c>
      <c r="M219" s="63">
        <v>-0.3580246913580245</v>
      </c>
      <c r="N219" s="63">
        <v>-0.12871287128712872</v>
      </c>
      <c r="O219" s="63">
        <v>-3.3426183844010748E-2</v>
      </c>
      <c r="P219" s="63">
        <v>-5.3191489361702038E-2</v>
      </c>
      <c r="Q219" s="91"/>
      <c r="R219" s="56">
        <v>65</v>
      </c>
      <c r="S219" s="57">
        <v>2</v>
      </c>
      <c r="T219" s="57">
        <v>9</v>
      </c>
      <c r="U219" s="57">
        <v>9</v>
      </c>
      <c r="V219" s="57">
        <v>34</v>
      </c>
      <c r="W219" s="57">
        <v>11</v>
      </c>
      <c r="X219" s="91"/>
      <c r="Y219" s="58">
        <v>1</v>
      </c>
      <c r="Z219" s="59">
        <v>3.0769230769230771E-2</v>
      </c>
      <c r="AA219" s="59">
        <v>0.13846153846153847</v>
      </c>
      <c r="AB219" s="59">
        <v>0.13846153846153847</v>
      </c>
      <c r="AC219" s="59">
        <v>0.52307692307692311</v>
      </c>
      <c r="AD219" s="59">
        <v>0.16923076923076924</v>
      </c>
      <c r="AE219" s="91"/>
      <c r="AF219" s="56">
        <v>667</v>
      </c>
      <c r="AG219" s="57">
        <v>39</v>
      </c>
      <c r="AH219" s="57">
        <v>104</v>
      </c>
      <c r="AI219" s="57">
        <v>88</v>
      </c>
      <c r="AJ219" s="57">
        <v>347</v>
      </c>
      <c r="AK219" s="57">
        <v>89</v>
      </c>
      <c r="AL219" s="91"/>
      <c r="AM219" s="58">
        <v>1</v>
      </c>
      <c r="AN219" s="59">
        <v>5.8470764617691157E-2</v>
      </c>
      <c r="AO219" s="59">
        <v>0.15592203898050974</v>
      </c>
      <c r="AP219" s="59">
        <v>0.13193403298350825</v>
      </c>
      <c r="AQ219" s="59">
        <v>0.52023988005997002</v>
      </c>
      <c r="AR219" s="59">
        <v>0.13343328335832083</v>
      </c>
    </row>
    <row r="220" spans="1:44" s="4" customFormat="1" ht="15.75" x14ac:dyDescent="0.25">
      <c r="A220" s="1"/>
      <c r="B220" s="6">
        <f t="shared" si="3"/>
        <v>2017</v>
      </c>
      <c r="C220" s="60">
        <v>43009</v>
      </c>
      <c r="D220" s="61">
        <v>171.98952879581117</v>
      </c>
      <c r="E220" s="15">
        <v>211.11111111111103</v>
      </c>
      <c r="F220" s="15">
        <v>186.27450980392152</v>
      </c>
      <c r="G220" s="15">
        <v>56.081081081081038</v>
      </c>
      <c r="H220" s="15">
        <v>559.37500000000057</v>
      </c>
      <c r="I220" s="15">
        <v>82.178217821782141</v>
      </c>
      <c r="J220" s="91"/>
      <c r="K220" s="62">
        <v>-0.13324538258575214</v>
      </c>
      <c r="L220" s="63">
        <v>5.5555555555555358E-2</v>
      </c>
      <c r="M220" s="63">
        <v>-0.40624999999999989</v>
      </c>
      <c r="N220" s="63">
        <v>-0.23853211009174313</v>
      </c>
      <c r="O220" s="63">
        <v>-2.7855153203338867E-3</v>
      </c>
      <c r="P220" s="63">
        <v>-0.11702127659574457</v>
      </c>
      <c r="Q220" s="91"/>
      <c r="R220" s="56">
        <v>65</v>
      </c>
      <c r="S220" s="57">
        <v>4</v>
      </c>
      <c r="T220" s="57">
        <v>7</v>
      </c>
      <c r="U220" s="57">
        <v>6</v>
      </c>
      <c r="V220" s="57">
        <v>43</v>
      </c>
      <c r="W220" s="57">
        <v>5</v>
      </c>
      <c r="X220" s="91"/>
      <c r="Y220" s="58">
        <v>1</v>
      </c>
      <c r="Z220" s="59">
        <v>6.1538461538461542E-2</v>
      </c>
      <c r="AA220" s="59">
        <v>0.1076923076923077</v>
      </c>
      <c r="AB220" s="59">
        <v>9.2307692307692313E-2</v>
      </c>
      <c r="AC220" s="59">
        <v>0.66153846153846152</v>
      </c>
      <c r="AD220" s="59">
        <v>7.6923076923076927E-2</v>
      </c>
      <c r="AE220" s="91"/>
      <c r="AF220" s="56">
        <v>657</v>
      </c>
      <c r="AG220" s="57">
        <v>38</v>
      </c>
      <c r="AH220" s="57">
        <v>95</v>
      </c>
      <c r="AI220" s="57">
        <v>83</v>
      </c>
      <c r="AJ220" s="57">
        <v>358</v>
      </c>
      <c r="AK220" s="57">
        <v>83</v>
      </c>
      <c r="AL220" s="91"/>
      <c r="AM220" s="58">
        <v>1</v>
      </c>
      <c r="AN220" s="59">
        <v>5.7838660578386603E-2</v>
      </c>
      <c r="AO220" s="59">
        <v>0.14459665144596651</v>
      </c>
      <c r="AP220" s="59">
        <v>0.12633181126331811</v>
      </c>
      <c r="AQ220" s="59">
        <v>0.54490106544901062</v>
      </c>
      <c r="AR220" s="59">
        <v>0.12633181126331811</v>
      </c>
    </row>
    <row r="221" spans="1:44" s="4" customFormat="1" ht="15.75" x14ac:dyDescent="0.25">
      <c r="A221" s="1"/>
      <c r="B221" s="9">
        <f t="shared" si="3"/>
        <v>2017</v>
      </c>
      <c r="C221" s="53">
        <v>43040</v>
      </c>
      <c r="D221" s="61">
        <v>168.58638743455461</v>
      </c>
      <c r="E221" s="15">
        <v>216.6666666666666</v>
      </c>
      <c r="F221" s="15">
        <v>190.19607843137251</v>
      </c>
      <c r="G221" s="15">
        <v>56.081081081081038</v>
      </c>
      <c r="H221" s="15">
        <v>542.18750000000057</v>
      </c>
      <c r="I221" s="15">
        <v>77.22772277227719</v>
      </c>
      <c r="J221" s="91"/>
      <c r="K221" s="62">
        <v>-0.1614583333333337</v>
      </c>
      <c r="L221" s="63">
        <v>5.4054054054053946E-2</v>
      </c>
      <c r="M221" s="63">
        <v>-0.38216560509554121</v>
      </c>
      <c r="N221" s="63">
        <v>-0.2314814814814814</v>
      </c>
      <c r="O221" s="63">
        <v>-4.931506849315026E-2</v>
      </c>
      <c r="P221" s="63">
        <v>-0.2277227722772277</v>
      </c>
      <c r="Q221" s="91"/>
      <c r="R221" s="56">
        <v>45</v>
      </c>
      <c r="S221" s="57">
        <v>2</v>
      </c>
      <c r="T221" s="57">
        <v>10</v>
      </c>
      <c r="U221" s="57">
        <v>9</v>
      </c>
      <c r="V221" s="57">
        <v>18</v>
      </c>
      <c r="W221" s="57">
        <v>6</v>
      </c>
      <c r="X221" s="91"/>
      <c r="Y221" s="58">
        <v>1</v>
      </c>
      <c r="Z221" s="59">
        <v>4.4444444444444446E-2</v>
      </c>
      <c r="AA221" s="59">
        <v>0.22222222222222221</v>
      </c>
      <c r="AB221" s="59">
        <v>0.2</v>
      </c>
      <c r="AC221" s="59">
        <v>0.4</v>
      </c>
      <c r="AD221" s="59">
        <v>0.13333333333333333</v>
      </c>
      <c r="AE221" s="91"/>
      <c r="AF221" s="56">
        <v>644</v>
      </c>
      <c r="AG221" s="57">
        <v>39</v>
      </c>
      <c r="AH221" s="57">
        <v>97</v>
      </c>
      <c r="AI221" s="57">
        <v>83</v>
      </c>
      <c r="AJ221" s="57">
        <v>347</v>
      </c>
      <c r="AK221" s="57">
        <v>78</v>
      </c>
      <c r="AL221" s="91"/>
      <c r="AM221" s="58">
        <v>1</v>
      </c>
      <c r="AN221" s="59">
        <v>6.0559006211180127E-2</v>
      </c>
      <c r="AO221" s="59">
        <v>0.15062111801242237</v>
      </c>
      <c r="AP221" s="59">
        <v>0.12888198757763975</v>
      </c>
      <c r="AQ221" s="59">
        <v>0.53881987577639756</v>
      </c>
      <c r="AR221" s="59">
        <v>0.12111801242236025</v>
      </c>
    </row>
    <row r="222" spans="1:44" s="4" customFormat="1" ht="15.75" x14ac:dyDescent="0.25">
      <c r="A222" s="1"/>
      <c r="B222" s="6">
        <f t="shared" si="3"/>
        <v>2017</v>
      </c>
      <c r="C222" s="60">
        <v>43070</v>
      </c>
      <c r="D222" s="61">
        <v>169.10994764397867</v>
      </c>
      <c r="E222" s="15">
        <v>188.88888888888883</v>
      </c>
      <c r="F222" s="15">
        <v>192.15686274509798</v>
      </c>
      <c r="G222" s="15">
        <v>52.702702702702666</v>
      </c>
      <c r="H222" s="15">
        <v>560.93750000000057</v>
      </c>
      <c r="I222" s="15">
        <v>76.237623762376202</v>
      </c>
      <c r="J222" s="91"/>
      <c r="K222" s="62">
        <v>-0.15885416666666707</v>
      </c>
      <c r="L222" s="63">
        <v>-0.17073170731707332</v>
      </c>
      <c r="M222" s="63">
        <v>-0.34666666666666668</v>
      </c>
      <c r="N222" s="63">
        <v>-0.29090909090909089</v>
      </c>
      <c r="O222" s="63">
        <v>-1.101928374655603E-2</v>
      </c>
      <c r="P222" s="63">
        <v>-0.25961538461538458</v>
      </c>
      <c r="Q222" s="91"/>
      <c r="R222" s="56">
        <v>70</v>
      </c>
      <c r="S222" s="57">
        <v>4</v>
      </c>
      <c r="T222" s="57">
        <v>9</v>
      </c>
      <c r="U222" s="57">
        <v>7</v>
      </c>
      <c r="V222" s="57">
        <v>42</v>
      </c>
      <c r="W222" s="57">
        <v>8</v>
      </c>
      <c r="X222" s="91"/>
      <c r="Y222" s="58">
        <v>1</v>
      </c>
      <c r="Z222" s="59">
        <v>5.7142857142857141E-2</v>
      </c>
      <c r="AA222" s="59">
        <v>0.12857142857142856</v>
      </c>
      <c r="AB222" s="59">
        <v>0.1</v>
      </c>
      <c r="AC222" s="59">
        <v>0.6</v>
      </c>
      <c r="AD222" s="59">
        <v>0.11428571428571428</v>
      </c>
      <c r="AE222" s="91"/>
      <c r="AF222" s="56">
        <v>646</v>
      </c>
      <c r="AG222" s="57">
        <v>34</v>
      </c>
      <c r="AH222" s="57">
        <v>98</v>
      </c>
      <c r="AI222" s="57">
        <v>78</v>
      </c>
      <c r="AJ222" s="57">
        <v>359</v>
      </c>
      <c r="AK222" s="57">
        <v>77</v>
      </c>
      <c r="AL222" s="91"/>
      <c r="AM222" s="58">
        <v>1</v>
      </c>
      <c r="AN222" s="59">
        <v>5.2631578947368418E-2</v>
      </c>
      <c r="AO222" s="59">
        <v>0.15170278637770898</v>
      </c>
      <c r="AP222" s="59">
        <v>0.12074303405572756</v>
      </c>
      <c r="AQ222" s="59">
        <v>0.55572755417956654</v>
      </c>
      <c r="AR222" s="59">
        <v>0.11919504643962849</v>
      </c>
    </row>
    <row r="223" spans="1:44" x14ac:dyDescent="0.25">
      <c r="B223" s="9">
        <f t="shared" si="3"/>
        <v>2018</v>
      </c>
      <c r="C223" s="53">
        <v>43101</v>
      </c>
      <c r="D223" s="61">
        <v>162.82722513088967</v>
      </c>
      <c r="E223" s="15">
        <v>194.44444444444437</v>
      </c>
      <c r="F223" s="15">
        <v>198.03921568627445</v>
      </c>
      <c r="G223" s="15">
        <v>49.324324324324287</v>
      </c>
      <c r="H223" s="15">
        <v>542.18750000000057</v>
      </c>
      <c r="I223" s="15">
        <v>65.346534653465312</v>
      </c>
      <c r="J223" s="92"/>
      <c r="K223" s="62">
        <v>-0.20358514724711951</v>
      </c>
      <c r="L223" s="63">
        <v>-0.12500000000000011</v>
      </c>
      <c r="M223" s="63">
        <v>-0.3441558441558441</v>
      </c>
      <c r="N223" s="63">
        <v>-0.33027522935779807</v>
      </c>
      <c r="O223" s="63">
        <v>-7.219251336898358E-2</v>
      </c>
      <c r="P223" s="63">
        <v>-0.36538461538461542</v>
      </c>
      <c r="Q223" s="92"/>
      <c r="R223" s="56">
        <v>45</v>
      </c>
      <c r="S223" s="57">
        <v>2</v>
      </c>
      <c r="T223" s="57">
        <v>12</v>
      </c>
      <c r="U223" s="57">
        <v>4</v>
      </c>
      <c r="V223" s="57">
        <v>27</v>
      </c>
      <c r="W223" s="57">
        <v>0</v>
      </c>
      <c r="X223" s="92"/>
      <c r="Y223" s="58">
        <v>1</v>
      </c>
      <c r="Z223" s="59">
        <v>4.4444444444444446E-2</v>
      </c>
      <c r="AA223" s="59">
        <v>0.26666666666666666</v>
      </c>
      <c r="AB223" s="59">
        <v>8.8888888888888892E-2</v>
      </c>
      <c r="AC223" s="59">
        <v>0.6</v>
      </c>
      <c r="AD223" s="59">
        <v>0</v>
      </c>
      <c r="AE223" s="92"/>
      <c r="AF223" s="56">
        <v>622</v>
      </c>
      <c r="AG223" s="57">
        <v>35</v>
      </c>
      <c r="AH223" s="57">
        <v>101</v>
      </c>
      <c r="AI223" s="57">
        <v>73</v>
      </c>
      <c r="AJ223" s="57">
        <v>347</v>
      </c>
      <c r="AK223" s="57">
        <v>66</v>
      </c>
      <c r="AL223" s="92"/>
      <c r="AM223" s="58">
        <v>1</v>
      </c>
      <c r="AN223" s="59">
        <v>5.6270096463022508E-2</v>
      </c>
      <c r="AO223" s="59">
        <v>0.16237942122186494</v>
      </c>
      <c r="AP223" s="59">
        <v>0.11736334405144695</v>
      </c>
      <c r="AQ223" s="59">
        <v>0.55787781350482313</v>
      </c>
      <c r="AR223" s="59">
        <v>0.10610932475884244</v>
      </c>
    </row>
    <row r="224" spans="1:44" x14ac:dyDescent="0.25">
      <c r="B224" s="6">
        <f t="shared" si="3"/>
        <v>2018</v>
      </c>
      <c r="C224" s="60">
        <v>43132</v>
      </c>
      <c r="D224" s="61">
        <v>161.51832460732948</v>
      </c>
      <c r="E224" s="15">
        <v>188.88888888888883</v>
      </c>
      <c r="F224" s="15">
        <v>198.03921568627445</v>
      </c>
      <c r="G224" s="15">
        <v>47.297297297297256</v>
      </c>
      <c r="H224" s="15">
        <v>537.50000000000057</v>
      </c>
      <c r="I224" s="15">
        <v>67.326732673267287</v>
      </c>
      <c r="J224" s="92"/>
      <c r="K224" s="62">
        <v>-0.22095959595959624</v>
      </c>
      <c r="L224" s="63">
        <v>-0.17073170731707321</v>
      </c>
      <c r="M224" s="63">
        <v>-0.35256410256410242</v>
      </c>
      <c r="N224" s="63">
        <v>-0.38053097345132747</v>
      </c>
      <c r="O224" s="63">
        <v>-9.9476439790575633E-2</v>
      </c>
      <c r="P224" s="63">
        <v>-0.32000000000000017</v>
      </c>
      <c r="Q224" s="92"/>
      <c r="R224" s="56">
        <v>50</v>
      </c>
      <c r="S224" s="57">
        <v>2</v>
      </c>
      <c r="T224" s="57">
        <v>10</v>
      </c>
      <c r="U224" s="57">
        <v>7</v>
      </c>
      <c r="V224" s="57">
        <v>25</v>
      </c>
      <c r="W224" s="57">
        <v>6</v>
      </c>
      <c r="X224" s="92"/>
      <c r="Y224" s="58">
        <v>1</v>
      </c>
      <c r="Z224" s="59">
        <v>0.04</v>
      </c>
      <c r="AA224" s="59">
        <v>0.2</v>
      </c>
      <c r="AB224" s="59">
        <v>0.14000000000000001</v>
      </c>
      <c r="AC224" s="59">
        <v>0.5</v>
      </c>
      <c r="AD224" s="59">
        <v>0.12</v>
      </c>
      <c r="AE224" s="92"/>
      <c r="AF224" s="56">
        <v>617</v>
      </c>
      <c r="AG224" s="57">
        <v>34</v>
      </c>
      <c r="AH224" s="57">
        <v>101</v>
      </c>
      <c r="AI224" s="57">
        <v>70</v>
      </c>
      <c r="AJ224" s="57">
        <v>344</v>
      </c>
      <c r="AK224" s="57">
        <v>68</v>
      </c>
      <c r="AL224" s="92"/>
      <c r="AM224" s="58">
        <v>1</v>
      </c>
      <c r="AN224" s="59">
        <v>5.5105348460291734E-2</v>
      </c>
      <c r="AO224" s="59">
        <v>0.16369529983792544</v>
      </c>
      <c r="AP224" s="59">
        <v>0.11345218800648298</v>
      </c>
      <c r="AQ224" s="59">
        <v>0.55753646677471635</v>
      </c>
      <c r="AR224" s="59">
        <v>0.11021069692058347</v>
      </c>
    </row>
    <row r="225" spans="2:44" x14ac:dyDescent="0.25">
      <c r="B225" s="9">
        <f t="shared" si="3"/>
        <v>2018</v>
      </c>
      <c r="C225" s="53">
        <v>43160</v>
      </c>
      <c r="D225" s="61">
        <v>154.71204188481639</v>
      </c>
      <c r="E225" s="15">
        <v>172.22222222222217</v>
      </c>
      <c r="F225" s="15">
        <v>190.19607843137248</v>
      </c>
      <c r="G225" s="15">
        <v>45.270270270270231</v>
      </c>
      <c r="H225" s="15">
        <v>515.62500000000057</v>
      </c>
      <c r="I225" s="15">
        <v>65.346534653465312</v>
      </c>
      <c r="J225" s="92"/>
      <c r="K225" s="62">
        <v>-0.23840206185567048</v>
      </c>
      <c r="L225" s="63">
        <v>-0.29545454545454553</v>
      </c>
      <c r="M225" s="63">
        <v>-0.37012987012987009</v>
      </c>
      <c r="N225" s="63">
        <v>-0.39090909090909087</v>
      </c>
      <c r="O225" s="63">
        <v>-0.1223404255319146</v>
      </c>
      <c r="P225" s="63">
        <v>-0.28260869565217406</v>
      </c>
      <c r="Q225" s="92"/>
      <c r="R225" s="56">
        <v>18</v>
      </c>
      <c r="S225" s="57">
        <v>0</v>
      </c>
      <c r="T225" s="57">
        <v>5</v>
      </c>
      <c r="U225" s="57">
        <v>3</v>
      </c>
      <c r="V225" s="57">
        <v>8</v>
      </c>
      <c r="W225" s="57">
        <v>2</v>
      </c>
      <c r="X225" s="92"/>
      <c r="Y225" s="58">
        <v>1</v>
      </c>
      <c r="Z225" s="59">
        <v>0</v>
      </c>
      <c r="AA225" s="59">
        <v>0.27777777777777779</v>
      </c>
      <c r="AB225" s="59">
        <v>0.16666666666666666</v>
      </c>
      <c r="AC225" s="59">
        <v>0.44444444444444442</v>
      </c>
      <c r="AD225" s="59">
        <v>0.1111111111111111</v>
      </c>
      <c r="AE225" s="92"/>
      <c r="AF225" s="56">
        <v>591</v>
      </c>
      <c r="AG225" s="57">
        <v>31</v>
      </c>
      <c r="AH225" s="57">
        <v>97</v>
      </c>
      <c r="AI225" s="57">
        <v>67</v>
      </c>
      <c r="AJ225" s="57">
        <v>330</v>
      </c>
      <c r="AK225" s="57">
        <v>66</v>
      </c>
      <c r="AL225" s="92"/>
      <c r="AM225" s="58">
        <v>1</v>
      </c>
      <c r="AN225" s="59">
        <v>5.2453468697123522E-2</v>
      </c>
      <c r="AO225" s="59">
        <v>0.16412859560067683</v>
      </c>
      <c r="AP225" s="59">
        <v>0.11336717428087986</v>
      </c>
      <c r="AQ225" s="59">
        <v>0.55837563451776651</v>
      </c>
      <c r="AR225" s="59">
        <v>0.1116751269035533</v>
      </c>
    </row>
    <row r="226" spans="2:44" x14ac:dyDescent="0.25">
      <c r="B226" s="6">
        <f t="shared" si="3"/>
        <v>2018</v>
      </c>
      <c r="C226" s="60">
        <v>43191</v>
      </c>
      <c r="D226" s="61">
        <v>164.13612565444987</v>
      </c>
      <c r="E226" s="15">
        <v>166.66666666666663</v>
      </c>
      <c r="F226" s="15">
        <v>203.92156862745091</v>
      </c>
      <c r="G226" s="15">
        <v>46.621621621621586</v>
      </c>
      <c r="H226" s="15">
        <v>554.68750000000057</v>
      </c>
      <c r="I226" s="15">
        <v>68.316831683168274</v>
      </c>
      <c r="J226" s="92"/>
      <c r="K226" s="62">
        <v>-0.14809782608695687</v>
      </c>
      <c r="L226" s="63">
        <v>-0.25</v>
      </c>
      <c r="M226" s="63">
        <v>-0.26241134751773054</v>
      </c>
      <c r="N226" s="63">
        <v>-0.37272727272727257</v>
      </c>
      <c r="O226" s="63">
        <v>5.6657223796034994E-3</v>
      </c>
      <c r="P226" s="63">
        <v>-0.25000000000000022</v>
      </c>
      <c r="Q226" s="92"/>
      <c r="R226" s="56">
        <v>73</v>
      </c>
      <c r="S226" s="57">
        <v>0</v>
      </c>
      <c r="T226" s="57">
        <v>13</v>
      </c>
      <c r="U226" s="57">
        <v>6</v>
      </c>
      <c r="V226" s="57">
        <v>46</v>
      </c>
      <c r="W226" s="57">
        <v>8</v>
      </c>
      <c r="X226" s="92"/>
      <c r="Y226" s="58">
        <v>1</v>
      </c>
      <c r="Z226" s="59">
        <v>0</v>
      </c>
      <c r="AA226" s="59">
        <v>0.17808219178082191</v>
      </c>
      <c r="AB226" s="59">
        <v>8.2191780821917804E-2</v>
      </c>
      <c r="AC226" s="59">
        <v>0.63013698630136983</v>
      </c>
      <c r="AD226" s="59">
        <v>0.1095890410958904</v>
      </c>
      <c r="AE226" s="92"/>
      <c r="AF226" s="56">
        <v>627</v>
      </c>
      <c r="AG226" s="57">
        <v>30</v>
      </c>
      <c r="AH226" s="57">
        <v>104</v>
      </c>
      <c r="AI226" s="57">
        <v>69</v>
      </c>
      <c r="AJ226" s="57">
        <v>355</v>
      </c>
      <c r="AK226" s="57">
        <v>69</v>
      </c>
      <c r="AL226" s="92"/>
      <c r="AM226" s="58">
        <v>1</v>
      </c>
      <c r="AN226" s="59">
        <v>4.784688995215311E-2</v>
      </c>
      <c r="AO226" s="59">
        <v>0.16586921850079744</v>
      </c>
      <c r="AP226" s="59">
        <v>0.11004784688995216</v>
      </c>
      <c r="AQ226" s="59">
        <v>0.56618819776714513</v>
      </c>
      <c r="AR226" s="59">
        <v>0.11004784688995216</v>
      </c>
    </row>
    <row r="227" spans="2:44" x14ac:dyDescent="0.25">
      <c r="B227" s="9">
        <f t="shared" si="3"/>
        <v>2018</v>
      </c>
      <c r="C227" s="53">
        <v>43221</v>
      </c>
      <c r="D227" s="61">
        <v>159.68586387434516</v>
      </c>
      <c r="E227" s="15">
        <v>149.99999999999997</v>
      </c>
      <c r="F227" s="15">
        <v>199.99999999999991</v>
      </c>
      <c r="G227" s="15">
        <v>44.594594594594561</v>
      </c>
      <c r="H227" s="15">
        <v>548.43750000000057</v>
      </c>
      <c r="I227" s="15">
        <v>63.36633663366333</v>
      </c>
      <c r="J227" s="92"/>
      <c r="K227" s="62">
        <v>-0.13105413105413144</v>
      </c>
      <c r="L227" s="63">
        <v>-0.34146341463414631</v>
      </c>
      <c r="M227" s="63">
        <v>-0.24444444444444458</v>
      </c>
      <c r="N227" s="63">
        <v>-0.36538461538461531</v>
      </c>
      <c r="O227" s="63">
        <v>5.4054054054054168E-2</v>
      </c>
      <c r="P227" s="63">
        <v>-0.28089887640449451</v>
      </c>
      <c r="Q227" s="92"/>
      <c r="R227" s="56">
        <v>37</v>
      </c>
      <c r="S227" s="57">
        <v>0</v>
      </c>
      <c r="T227" s="57">
        <v>11</v>
      </c>
      <c r="U227" s="57">
        <v>4</v>
      </c>
      <c r="V227" s="57">
        <v>21</v>
      </c>
      <c r="W227" s="57">
        <v>1</v>
      </c>
      <c r="X227" s="92"/>
      <c r="Y227" s="58">
        <v>1</v>
      </c>
      <c r="Z227" s="59">
        <v>0</v>
      </c>
      <c r="AA227" s="59">
        <v>0.29729729729729731</v>
      </c>
      <c r="AB227" s="59">
        <v>0.10810810810810811</v>
      </c>
      <c r="AC227" s="59">
        <v>0.56756756756756754</v>
      </c>
      <c r="AD227" s="59">
        <v>2.7027027027027029E-2</v>
      </c>
      <c r="AE227" s="92"/>
      <c r="AF227" s="56">
        <v>610</v>
      </c>
      <c r="AG227" s="57">
        <v>27</v>
      </c>
      <c r="AH227" s="57">
        <v>102</v>
      </c>
      <c r="AI227" s="57">
        <v>66</v>
      </c>
      <c r="AJ227" s="57">
        <v>351</v>
      </c>
      <c r="AK227" s="57">
        <v>64</v>
      </c>
      <c r="AL227" s="92"/>
      <c r="AM227" s="58">
        <v>1</v>
      </c>
      <c r="AN227" s="59">
        <v>4.4262295081967211E-2</v>
      </c>
      <c r="AO227" s="59">
        <v>0.16721311475409836</v>
      </c>
      <c r="AP227" s="59">
        <v>0.10819672131147541</v>
      </c>
      <c r="AQ227" s="59">
        <v>0.57540983606557372</v>
      </c>
      <c r="AR227" s="59">
        <v>0.10491803278688525</v>
      </c>
    </row>
    <row r="228" spans="2:44" x14ac:dyDescent="0.25">
      <c r="B228" s="6">
        <f t="shared" si="3"/>
        <v>2018</v>
      </c>
      <c r="C228" s="60">
        <v>43252</v>
      </c>
      <c r="D228" s="61">
        <v>173.8219895287954</v>
      </c>
      <c r="E228" s="15">
        <v>149.99999999999997</v>
      </c>
      <c r="F228" s="15">
        <v>211.76470588235284</v>
      </c>
      <c r="G228" s="15">
        <v>53.378378378378343</v>
      </c>
      <c r="H228" s="15">
        <v>595.31250000000057</v>
      </c>
      <c r="I228" s="15">
        <v>68.316831683168274</v>
      </c>
      <c r="J228" s="92"/>
      <c r="K228" s="62">
        <v>-4.3227665706052187E-2</v>
      </c>
      <c r="L228" s="63">
        <v>-0.32499999999999984</v>
      </c>
      <c r="M228" s="63">
        <v>-0.1496062992125986</v>
      </c>
      <c r="N228" s="63">
        <v>-0.20999999999999985</v>
      </c>
      <c r="O228" s="63">
        <v>0.12389380530973471</v>
      </c>
      <c r="P228" s="63">
        <v>-0.21590909090909105</v>
      </c>
      <c r="Q228" s="92"/>
      <c r="R228" s="56">
        <v>98</v>
      </c>
      <c r="S228" s="57">
        <v>3</v>
      </c>
      <c r="T228" s="57">
        <v>11</v>
      </c>
      <c r="U228" s="57">
        <v>14</v>
      </c>
      <c r="V228" s="57">
        <v>57</v>
      </c>
      <c r="W228" s="57">
        <v>13</v>
      </c>
      <c r="X228" s="92"/>
      <c r="Y228" s="58">
        <v>1</v>
      </c>
      <c r="Z228" s="59">
        <v>3.0612244897959183E-2</v>
      </c>
      <c r="AA228" s="59">
        <v>0.11224489795918367</v>
      </c>
      <c r="AB228" s="59">
        <v>0.14285714285714285</v>
      </c>
      <c r="AC228" s="59">
        <v>0.58163265306122447</v>
      </c>
      <c r="AD228" s="59">
        <v>0.1326530612244898</v>
      </c>
      <c r="AE228" s="92"/>
      <c r="AF228" s="56">
        <v>664</v>
      </c>
      <c r="AG228" s="57">
        <v>27</v>
      </c>
      <c r="AH228" s="57">
        <v>108</v>
      </c>
      <c r="AI228" s="57">
        <v>79</v>
      </c>
      <c r="AJ228" s="57">
        <v>381</v>
      </c>
      <c r="AK228" s="57">
        <v>69</v>
      </c>
      <c r="AL228" s="92"/>
      <c r="AM228" s="58">
        <v>1</v>
      </c>
      <c r="AN228" s="59">
        <v>4.0662650602409638E-2</v>
      </c>
      <c r="AO228" s="59">
        <v>0.16265060240963855</v>
      </c>
      <c r="AP228" s="59">
        <v>0.11897590361445783</v>
      </c>
      <c r="AQ228" s="59">
        <v>0.5737951807228916</v>
      </c>
      <c r="AR228" s="59">
        <v>0.10391566265060241</v>
      </c>
    </row>
    <row r="229" spans="2:44" x14ac:dyDescent="0.25">
      <c r="B229" s="9">
        <f t="shared" si="3"/>
        <v>2018</v>
      </c>
      <c r="C229" s="53">
        <v>43282</v>
      </c>
      <c r="D229" s="61">
        <v>185.60209424083726</v>
      </c>
      <c r="E229" s="15">
        <v>138.88888888888886</v>
      </c>
      <c r="F229" s="15">
        <v>239.21568627450966</v>
      </c>
      <c r="G229" s="15">
        <v>60.810810810810779</v>
      </c>
      <c r="H229" s="15">
        <v>610.93750000000057</v>
      </c>
      <c r="I229" s="15">
        <v>80.198019801980152</v>
      </c>
      <c r="J229" s="92"/>
      <c r="K229" s="62">
        <v>8.2442748091602791E-2</v>
      </c>
      <c r="L229" s="63">
        <v>-0.37499999999999989</v>
      </c>
      <c r="M229" s="63">
        <v>4.2735042735042361E-2</v>
      </c>
      <c r="N229" s="63">
        <v>0</v>
      </c>
      <c r="O229" s="63">
        <v>0.19938650306748462</v>
      </c>
      <c r="P229" s="63">
        <v>-1.2195121951219634E-2</v>
      </c>
      <c r="Q229" s="92"/>
      <c r="R229" s="56">
        <v>82</v>
      </c>
      <c r="S229" s="57">
        <v>3</v>
      </c>
      <c r="T229" s="57">
        <v>18</v>
      </c>
      <c r="U229" s="57">
        <v>12</v>
      </c>
      <c r="V229" s="57">
        <v>34</v>
      </c>
      <c r="W229" s="57">
        <v>15</v>
      </c>
      <c r="X229" s="92"/>
      <c r="Y229" s="58">
        <v>1</v>
      </c>
      <c r="Z229" s="59">
        <v>3.6585365853658534E-2</v>
      </c>
      <c r="AA229" s="59">
        <v>0.21951219512195122</v>
      </c>
      <c r="AB229" s="59">
        <v>0.14634146341463414</v>
      </c>
      <c r="AC229" s="59">
        <v>0.41463414634146339</v>
      </c>
      <c r="AD229" s="59">
        <v>0.18292682926829268</v>
      </c>
      <c r="AE229" s="92"/>
      <c r="AF229" s="56">
        <v>709</v>
      </c>
      <c r="AG229" s="57">
        <v>25</v>
      </c>
      <c r="AH229" s="57">
        <v>122</v>
      </c>
      <c r="AI229" s="57">
        <v>90</v>
      </c>
      <c r="AJ229" s="57">
        <v>391</v>
      </c>
      <c r="AK229" s="57">
        <v>81</v>
      </c>
      <c r="AL229" s="92"/>
      <c r="AM229" s="58">
        <v>1</v>
      </c>
      <c r="AN229" s="59">
        <v>3.5260930888575459E-2</v>
      </c>
      <c r="AO229" s="59">
        <v>0.17207334273624825</v>
      </c>
      <c r="AP229" s="59">
        <v>0.12693935119887165</v>
      </c>
      <c r="AQ229" s="59">
        <v>0.5514809590973202</v>
      </c>
      <c r="AR229" s="59">
        <v>0.11424541607898449</v>
      </c>
    </row>
    <row r="230" spans="2:44" x14ac:dyDescent="0.25">
      <c r="B230" s="6">
        <f t="shared" si="3"/>
        <v>2018</v>
      </c>
      <c r="C230" s="60">
        <v>43313</v>
      </c>
      <c r="D230" s="61">
        <v>198.42931937172727</v>
      </c>
      <c r="E230" s="15">
        <v>149.99999999999997</v>
      </c>
      <c r="F230" s="15">
        <v>254.90196078431359</v>
      </c>
      <c r="G230" s="15">
        <v>66.891891891891859</v>
      </c>
      <c r="H230" s="15">
        <v>648.43750000000057</v>
      </c>
      <c r="I230" s="15">
        <v>86.138613861386091</v>
      </c>
      <c r="J230" s="92"/>
      <c r="K230" s="62">
        <v>0.17519379844961214</v>
      </c>
      <c r="L230" s="63">
        <v>-0.28947368421052622</v>
      </c>
      <c r="M230" s="63">
        <v>0.22641509433962237</v>
      </c>
      <c r="N230" s="63">
        <v>0.1647058823529417</v>
      </c>
      <c r="O230" s="63">
        <v>0.24624624624624603</v>
      </c>
      <c r="P230" s="63">
        <v>4.8192771084337283E-2</v>
      </c>
      <c r="Q230" s="92"/>
      <c r="R230" s="56">
        <v>110</v>
      </c>
      <c r="S230" s="57">
        <v>5</v>
      </c>
      <c r="T230" s="57">
        <v>15</v>
      </c>
      <c r="U230" s="57">
        <v>18</v>
      </c>
      <c r="V230" s="57">
        <v>60</v>
      </c>
      <c r="W230" s="57">
        <v>12</v>
      </c>
      <c r="X230" s="92"/>
      <c r="Y230" s="58">
        <v>1</v>
      </c>
      <c r="Z230" s="59">
        <v>4.5454545454545456E-2</v>
      </c>
      <c r="AA230" s="59">
        <v>0.13636363636363635</v>
      </c>
      <c r="AB230" s="59">
        <v>0.16363636363636364</v>
      </c>
      <c r="AC230" s="59">
        <v>0.54545454545454541</v>
      </c>
      <c r="AD230" s="59">
        <v>0.10909090909090909</v>
      </c>
      <c r="AE230" s="92"/>
      <c r="AF230" s="56">
        <v>758</v>
      </c>
      <c r="AG230" s="57">
        <v>27</v>
      </c>
      <c r="AH230" s="57">
        <v>130</v>
      </c>
      <c r="AI230" s="57">
        <v>99</v>
      </c>
      <c r="AJ230" s="57">
        <v>415</v>
      </c>
      <c r="AK230" s="57">
        <v>87</v>
      </c>
      <c r="AL230" s="92"/>
      <c r="AM230" s="58">
        <v>1</v>
      </c>
      <c r="AN230" s="59">
        <v>3.5620052770448551E-2</v>
      </c>
      <c r="AO230" s="59">
        <v>0.17150395778364116</v>
      </c>
      <c r="AP230" s="59">
        <v>0.13060686015831136</v>
      </c>
      <c r="AQ230" s="59">
        <v>0.5474934036939314</v>
      </c>
      <c r="AR230" s="59">
        <v>0.11477572559366754</v>
      </c>
    </row>
    <row r="231" spans="2:44" x14ac:dyDescent="0.25">
      <c r="B231" s="9">
        <f t="shared" si="3"/>
        <v>2018</v>
      </c>
      <c r="C231" s="53">
        <v>43344</v>
      </c>
      <c r="D231" s="61">
        <v>201.57068062827176</v>
      </c>
      <c r="E231" s="15">
        <v>144.4444444444444</v>
      </c>
      <c r="F231" s="15">
        <v>256.86274509803906</v>
      </c>
      <c r="G231" s="15">
        <v>68.918918918918877</v>
      </c>
      <c r="H231" s="15">
        <v>665.62500000000057</v>
      </c>
      <c r="I231" s="15">
        <v>84.158415841584116</v>
      </c>
      <c r="J231" s="92"/>
      <c r="K231" s="62">
        <v>0.1544227886056968</v>
      </c>
      <c r="L231" s="63">
        <v>-0.33333333333333337</v>
      </c>
      <c r="M231" s="63">
        <v>0.25961538461538414</v>
      </c>
      <c r="N231" s="63">
        <v>0.15909090909090939</v>
      </c>
      <c r="O231" s="63">
        <v>0.22766570605187297</v>
      </c>
      <c r="P231" s="63">
        <v>-4.4943820224719211E-2</v>
      </c>
      <c r="Q231" s="92"/>
      <c r="R231" s="56">
        <v>77</v>
      </c>
      <c r="S231" s="57">
        <v>1</v>
      </c>
      <c r="T231" s="57">
        <v>10</v>
      </c>
      <c r="U231" s="57">
        <v>12</v>
      </c>
      <c r="V231" s="57">
        <v>45</v>
      </c>
      <c r="W231" s="57">
        <v>9</v>
      </c>
      <c r="X231" s="92"/>
      <c r="Y231" s="58">
        <v>1</v>
      </c>
      <c r="Z231" s="59">
        <v>1.2987012987012988E-2</v>
      </c>
      <c r="AA231" s="59">
        <v>0.12987012987012986</v>
      </c>
      <c r="AB231" s="59">
        <v>0.15584415584415584</v>
      </c>
      <c r="AC231" s="59">
        <v>0.58441558441558439</v>
      </c>
      <c r="AD231" s="59">
        <v>0.11688311688311688</v>
      </c>
      <c r="AE231" s="92"/>
      <c r="AF231" s="56">
        <v>770</v>
      </c>
      <c r="AG231" s="57">
        <v>26</v>
      </c>
      <c r="AH231" s="57">
        <v>131</v>
      </c>
      <c r="AI231" s="57">
        <v>102</v>
      </c>
      <c r="AJ231" s="57">
        <v>426</v>
      </c>
      <c r="AK231" s="57">
        <v>85</v>
      </c>
      <c r="AL231" s="92"/>
      <c r="AM231" s="58">
        <v>1</v>
      </c>
      <c r="AN231" s="59">
        <v>3.3766233766233764E-2</v>
      </c>
      <c r="AO231" s="59">
        <v>0.17012987012987013</v>
      </c>
      <c r="AP231" s="59">
        <v>0.13246753246753246</v>
      </c>
      <c r="AQ231" s="59">
        <v>0.55324675324675321</v>
      </c>
      <c r="AR231" s="59">
        <v>0.11038961038961038</v>
      </c>
    </row>
    <row r="232" spans="2:44" x14ac:dyDescent="0.25">
      <c r="B232" s="6">
        <f t="shared" si="3"/>
        <v>2018</v>
      </c>
      <c r="C232" s="60">
        <v>43374</v>
      </c>
      <c r="D232" s="61">
        <v>213.35078534031362</v>
      </c>
      <c r="E232" s="15">
        <v>133.33333333333329</v>
      </c>
      <c r="F232" s="15">
        <v>288.2352941176469</v>
      </c>
      <c r="G232" s="15">
        <v>74.32432432432428</v>
      </c>
      <c r="H232" s="15">
        <v>692.18750000000057</v>
      </c>
      <c r="I232" s="15">
        <v>90.099009900990055</v>
      </c>
      <c r="J232" s="92"/>
      <c r="K232" s="62">
        <v>0.24048706240487006</v>
      </c>
      <c r="L232" s="63">
        <v>-0.36842105263157887</v>
      </c>
      <c r="M232" s="63">
        <v>0.54736842105263106</v>
      </c>
      <c r="N232" s="63">
        <v>0.32530120481927738</v>
      </c>
      <c r="O232" s="63">
        <v>0.23743016759776503</v>
      </c>
      <c r="P232" s="63">
        <v>9.6385542168674565E-2</v>
      </c>
      <c r="Q232" s="92"/>
      <c r="R232" s="56">
        <v>110</v>
      </c>
      <c r="S232" s="57">
        <v>2</v>
      </c>
      <c r="T232" s="57">
        <v>23</v>
      </c>
      <c r="U232" s="57">
        <v>14</v>
      </c>
      <c r="V232" s="57">
        <v>60</v>
      </c>
      <c r="W232" s="57">
        <v>11</v>
      </c>
      <c r="X232" s="92"/>
      <c r="Y232" s="58">
        <v>1</v>
      </c>
      <c r="Z232" s="59">
        <v>1.8181818181818181E-2</v>
      </c>
      <c r="AA232" s="59">
        <v>0.20909090909090908</v>
      </c>
      <c r="AB232" s="59">
        <v>0.12727272727272726</v>
      </c>
      <c r="AC232" s="59">
        <v>0.54545454545454541</v>
      </c>
      <c r="AD232" s="59">
        <v>0.1</v>
      </c>
      <c r="AE232" s="92"/>
      <c r="AF232" s="56">
        <v>815</v>
      </c>
      <c r="AG232" s="57">
        <v>24</v>
      </c>
      <c r="AH232" s="57">
        <v>147</v>
      </c>
      <c r="AI232" s="57">
        <v>110</v>
      </c>
      <c r="AJ232" s="57">
        <v>443</v>
      </c>
      <c r="AK232" s="57">
        <v>91</v>
      </c>
      <c r="AL232" s="92"/>
      <c r="AM232" s="58">
        <v>1</v>
      </c>
      <c r="AN232" s="59">
        <v>2.9447852760736196E-2</v>
      </c>
      <c r="AO232" s="59">
        <v>0.18036809815950922</v>
      </c>
      <c r="AP232" s="59">
        <v>0.13496932515337423</v>
      </c>
      <c r="AQ232" s="59">
        <v>0.54355828220858893</v>
      </c>
      <c r="AR232" s="59">
        <v>0.1116564417177914</v>
      </c>
    </row>
    <row r="233" spans="2:44" x14ac:dyDescent="0.25">
      <c r="B233" s="9">
        <f t="shared" si="3"/>
        <v>2018</v>
      </c>
      <c r="C233" s="53">
        <v>43405</v>
      </c>
      <c r="D233" s="61">
        <v>221.20418848167486</v>
      </c>
      <c r="E233" s="15">
        <v>144.44444444444437</v>
      </c>
      <c r="F233" s="15">
        <v>294.11764705882337</v>
      </c>
      <c r="G233" s="15">
        <v>74.32432432432428</v>
      </c>
      <c r="H233" s="15">
        <v>731.25000000000068</v>
      </c>
      <c r="I233" s="15">
        <v>90.099009900990055</v>
      </c>
      <c r="J233" s="92"/>
      <c r="K233" s="62">
        <v>0.3121118012422357</v>
      </c>
      <c r="L233" s="63">
        <v>-0.33333333333333348</v>
      </c>
      <c r="M233" s="63">
        <v>0.54639175257731898</v>
      </c>
      <c r="N233" s="63">
        <v>0.32530120481927738</v>
      </c>
      <c r="O233" s="63">
        <v>0.34870317002881834</v>
      </c>
      <c r="P233" s="63">
        <v>0.16666666666666674</v>
      </c>
      <c r="Q233" s="92"/>
      <c r="R233" s="56">
        <v>75</v>
      </c>
      <c r="S233" s="57">
        <v>4</v>
      </c>
      <c r="T233" s="57">
        <v>13</v>
      </c>
      <c r="U233" s="57">
        <v>9</v>
      </c>
      <c r="V233" s="57">
        <v>43</v>
      </c>
      <c r="W233" s="57">
        <v>6</v>
      </c>
      <c r="X233" s="92"/>
      <c r="Y233" s="58">
        <v>1</v>
      </c>
      <c r="Z233" s="59">
        <v>5.3333333333333337E-2</v>
      </c>
      <c r="AA233" s="59">
        <v>0.17333333333333334</v>
      </c>
      <c r="AB233" s="59">
        <v>0.12</v>
      </c>
      <c r="AC233" s="59">
        <v>0.57333333333333336</v>
      </c>
      <c r="AD233" s="59">
        <v>0.08</v>
      </c>
      <c r="AE233" s="92"/>
      <c r="AF233" s="56">
        <v>845</v>
      </c>
      <c r="AG233" s="57">
        <v>26</v>
      </c>
      <c r="AH233" s="57">
        <v>150</v>
      </c>
      <c r="AI233" s="57">
        <v>110</v>
      </c>
      <c r="AJ233" s="57">
        <v>468</v>
      </c>
      <c r="AK233" s="57">
        <v>91</v>
      </c>
      <c r="AL233" s="92"/>
      <c r="AM233" s="58">
        <v>1</v>
      </c>
      <c r="AN233" s="59">
        <v>3.0769230769230771E-2</v>
      </c>
      <c r="AO233" s="59">
        <v>0.17751479289940827</v>
      </c>
      <c r="AP233" s="59">
        <v>0.13017751479289941</v>
      </c>
      <c r="AQ233" s="59">
        <v>0.55384615384615388</v>
      </c>
      <c r="AR233" s="59">
        <v>0.1076923076923077</v>
      </c>
    </row>
    <row r="234" spans="2:44" x14ac:dyDescent="0.25">
      <c r="B234" s="6">
        <f t="shared" si="3"/>
        <v>2018</v>
      </c>
      <c r="C234" s="60">
        <v>43435</v>
      </c>
      <c r="D234" s="61">
        <v>226.70157068062775</v>
      </c>
      <c r="E234" s="15">
        <v>127.77777777777771</v>
      </c>
      <c r="F234" s="15">
        <v>319.60784313725475</v>
      </c>
      <c r="G234" s="15">
        <v>77.027027027026989</v>
      </c>
      <c r="H234" s="15">
        <v>735.93750000000068</v>
      </c>
      <c r="I234" s="15">
        <v>94.059405940594019</v>
      </c>
      <c r="J234" s="92"/>
      <c r="K234" s="62">
        <v>0.3405572755417956</v>
      </c>
      <c r="L234" s="63">
        <v>-0.32352941176470595</v>
      </c>
      <c r="M234" s="63">
        <v>0.66326530612244872</v>
      </c>
      <c r="N234" s="63">
        <v>0.4615384615384619</v>
      </c>
      <c r="O234" s="63">
        <v>0.31197771587743728</v>
      </c>
      <c r="P234" s="63">
        <v>0.23376623376623384</v>
      </c>
      <c r="Q234" s="92"/>
      <c r="R234" s="56">
        <v>91</v>
      </c>
      <c r="S234" s="57">
        <v>1</v>
      </c>
      <c r="T234" s="57">
        <v>22</v>
      </c>
      <c r="U234" s="57">
        <v>11</v>
      </c>
      <c r="V234" s="57">
        <v>45</v>
      </c>
      <c r="W234" s="57">
        <v>12</v>
      </c>
      <c r="X234" s="92"/>
      <c r="Y234" s="58">
        <v>1</v>
      </c>
      <c r="Z234" s="59">
        <v>1.098901098901099E-2</v>
      </c>
      <c r="AA234" s="59">
        <v>0.24175824175824176</v>
      </c>
      <c r="AB234" s="59">
        <v>0.12087912087912088</v>
      </c>
      <c r="AC234" s="59">
        <v>0.49450549450549453</v>
      </c>
      <c r="AD234" s="59">
        <v>0.13186813186813187</v>
      </c>
      <c r="AE234" s="92"/>
      <c r="AF234" s="56">
        <v>866</v>
      </c>
      <c r="AG234" s="57">
        <v>23</v>
      </c>
      <c r="AH234" s="57">
        <v>163</v>
      </c>
      <c r="AI234" s="57">
        <v>114</v>
      </c>
      <c r="AJ234" s="57">
        <v>471</v>
      </c>
      <c r="AK234" s="57">
        <v>95</v>
      </c>
      <c r="AL234" s="92"/>
      <c r="AM234" s="58">
        <v>1</v>
      </c>
      <c r="AN234" s="59">
        <v>2.6558891454965358E-2</v>
      </c>
      <c r="AO234" s="59">
        <v>0.18822170900692842</v>
      </c>
      <c r="AP234" s="59">
        <v>0.13163972286374134</v>
      </c>
      <c r="AQ234" s="59">
        <v>0.54387990762124716</v>
      </c>
      <c r="AR234" s="59">
        <v>0.10969976905311778</v>
      </c>
    </row>
    <row r="235" spans="2:44" x14ac:dyDescent="0.25">
      <c r="B235" s="9">
        <f t="shared" si="3"/>
        <v>2019</v>
      </c>
      <c r="C235" s="53">
        <v>43466</v>
      </c>
      <c r="D235" s="61">
        <v>231.93717277486854</v>
      </c>
      <c r="E235" s="15">
        <v>127.77777777777771</v>
      </c>
      <c r="F235" s="15">
        <v>329.41176470588221</v>
      </c>
      <c r="G235" s="15">
        <v>79.054054054054021</v>
      </c>
      <c r="H235" s="15">
        <v>737.50000000000068</v>
      </c>
      <c r="I235" s="15">
        <v>104.95049504950489</v>
      </c>
      <c r="J235" s="92"/>
      <c r="K235" s="62">
        <v>0.42443729903536953</v>
      </c>
      <c r="L235" s="63">
        <v>-0.34285714285714297</v>
      </c>
      <c r="M235" s="63">
        <v>0.66336633663366307</v>
      </c>
      <c r="N235" s="63">
        <v>0.60273972602739789</v>
      </c>
      <c r="O235" s="63">
        <v>0.36023054755043216</v>
      </c>
      <c r="P235" s="63">
        <v>0.60606060606060597</v>
      </c>
      <c r="Q235" s="92"/>
      <c r="R235" s="56">
        <v>65</v>
      </c>
      <c r="S235" s="57">
        <v>2</v>
      </c>
      <c r="T235" s="57">
        <v>17</v>
      </c>
      <c r="U235" s="57">
        <v>7</v>
      </c>
      <c r="V235" s="57">
        <v>28</v>
      </c>
      <c r="W235" s="57">
        <v>11</v>
      </c>
      <c r="X235" s="92"/>
      <c r="Y235" s="58">
        <v>1</v>
      </c>
      <c r="Z235" s="59">
        <v>3.0769230769230771E-2</v>
      </c>
      <c r="AA235" s="59">
        <v>0.26153846153846155</v>
      </c>
      <c r="AB235" s="59">
        <v>0.1076923076923077</v>
      </c>
      <c r="AC235" s="59">
        <v>0.43076923076923079</v>
      </c>
      <c r="AD235" s="59">
        <v>0.16923076923076924</v>
      </c>
      <c r="AE235" s="92"/>
      <c r="AF235" s="56">
        <v>886</v>
      </c>
      <c r="AG235" s="57">
        <v>23</v>
      </c>
      <c r="AH235" s="57">
        <v>168</v>
      </c>
      <c r="AI235" s="57">
        <v>117</v>
      </c>
      <c r="AJ235" s="57">
        <v>472</v>
      </c>
      <c r="AK235" s="57">
        <v>106</v>
      </c>
      <c r="AL235" s="92"/>
      <c r="AM235" s="58">
        <v>1</v>
      </c>
      <c r="AN235" s="59">
        <v>2.5959367945823927E-2</v>
      </c>
      <c r="AO235" s="59">
        <v>0.18961625282167044</v>
      </c>
      <c r="AP235" s="59">
        <v>0.13205417607223477</v>
      </c>
      <c r="AQ235" s="59">
        <v>0.53273137697516926</v>
      </c>
      <c r="AR235" s="59">
        <v>0.11963882618510158</v>
      </c>
    </row>
    <row r="236" spans="2:44" x14ac:dyDescent="0.25">
      <c r="B236" s="6">
        <f t="shared" si="3"/>
        <v>2019</v>
      </c>
      <c r="C236" s="60">
        <v>43497</v>
      </c>
      <c r="D236" s="61">
        <v>243.45549738219833</v>
      </c>
      <c r="E236" s="15">
        <v>133.33333333333326</v>
      </c>
      <c r="F236" s="15">
        <v>349.01960784313712</v>
      </c>
      <c r="G236" s="15">
        <v>85.135135135135101</v>
      </c>
      <c r="H236" s="15">
        <v>765.62500000000068</v>
      </c>
      <c r="I236" s="15">
        <v>110.89108910891083</v>
      </c>
      <c r="J236" s="92"/>
      <c r="K236" s="62">
        <v>0.50729335494327343</v>
      </c>
      <c r="L236" s="63">
        <v>-0.29411764705882371</v>
      </c>
      <c r="M236" s="63">
        <v>0.76237623762376239</v>
      </c>
      <c r="N236" s="63">
        <v>0.80000000000000093</v>
      </c>
      <c r="O236" s="63">
        <v>0.42441860465116266</v>
      </c>
      <c r="P236" s="63">
        <v>0.64705882352941191</v>
      </c>
      <c r="Q236" s="92"/>
      <c r="R236" s="56">
        <v>94</v>
      </c>
      <c r="S236" s="57">
        <v>3</v>
      </c>
      <c r="T236" s="57">
        <v>20</v>
      </c>
      <c r="U236" s="57">
        <v>16</v>
      </c>
      <c r="V236" s="57">
        <v>43</v>
      </c>
      <c r="W236" s="57">
        <v>12</v>
      </c>
      <c r="X236" s="92"/>
      <c r="Y236" s="58">
        <v>1</v>
      </c>
      <c r="Z236" s="59">
        <v>3.1914893617021274E-2</v>
      </c>
      <c r="AA236" s="59">
        <v>0.21276595744680851</v>
      </c>
      <c r="AB236" s="59">
        <v>0.1702127659574468</v>
      </c>
      <c r="AC236" s="59">
        <v>0.45744680851063829</v>
      </c>
      <c r="AD236" s="59">
        <v>0.1276595744680851</v>
      </c>
      <c r="AE236" s="92"/>
      <c r="AF236" s="56">
        <v>930</v>
      </c>
      <c r="AG236" s="57">
        <v>24</v>
      </c>
      <c r="AH236" s="57">
        <v>178</v>
      </c>
      <c r="AI236" s="57">
        <v>126</v>
      </c>
      <c r="AJ236" s="57">
        <v>490</v>
      </c>
      <c r="AK236" s="57">
        <v>112</v>
      </c>
      <c r="AL236" s="92"/>
      <c r="AM236" s="58">
        <v>1</v>
      </c>
      <c r="AN236" s="59">
        <v>2.5806451612903226E-2</v>
      </c>
      <c r="AO236" s="59">
        <v>0.1913978494623656</v>
      </c>
      <c r="AP236" s="59">
        <v>0.13548387096774195</v>
      </c>
      <c r="AQ236" s="59">
        <v>0.5268817204301075</v>
      </c>
      <c r="AR236" s="59">
        <v>0.12043010752688173</v>
      </c>
    </row>
    <row r="237" spans="2:44" x14ac:dyDescent="0.25">
      <c r="B237" s="9">
        <f t="shared" si="3"/>
        <v>2019</v>
      </c>
      <c r="C237" s="53">
        <v>43525</v>
      </c>
      <c r="D237" s="61">
        <v>267.27748691099407</v>
      </c>
      <c r="E237" s="15">
        <v>149.99999999999991</v>
      </c>
      <c r="F237" s="15">
        <v>370.58823529411751</v>
      </c>
      <c r="G237" s="15">
        <v>101.35135135135131</v>
      </c>
      <c r="H237" s="15">
        <v>812.5000000000008</v>
      </c>
      <c r="I237" s="15">
        <v>133.66336633663357</v>
      </c>
      <c r="J237" s="92"/>
      <c r="K237" s="62">
        <v>0.7275803722504226</v>
      </c>
      <c r="L237" s="63">
        <v>-0.12903225806451635</v>
      </c>
      <c r="M237" s="63">
        <v>0.94845360824742264</v>
      </c>
      <c r="N237" s="63">
        <v>1.2388059701492549</v>
      </c>
      <c r="O237" s="63">
        <v>0.57575757575757547</v>
      </c>
      <c r="P237" s="63">
        <v>1.045454545454545</v>
      </c>
      <c r="Q237" s="92"/>
      <c r="R237" s="56">
        <v>109</v>
      </c>
      <c r="S237" s="57">
        <v>3</v>
      </c>
      <c r="T237" s="57">
        <v>16</v>
      </c>
      <c r="U237" s="57">
        <v>27</v>
      </c>
      <c r="V237" s="57">
        <v>38</v>
      </c>
      <c r="W237" s="57">
        <v>25</v>
      </c>
      <c r="X237" s="92"/>
      <c r="Y237" s="58">
        <v>1</v>
      </c>
      <c r="Z237" s="59">
        <v>2.7522935779816515E-2</v>
      </c>
      <c r="AA237" s="59">
        <v>0.14678899082568808</v>
      </c>
      <c r="AB237" s="59">
        <v>0.24770642201834864</v>
      </c>
      <c r="AC237" s="59">
        <v>0.34862385321100919</v>
      </c>
      <c r="AD237" s="59">
        <v>0.22935779816513763</v>
      </c>
      <c r="AE237" s="92"/>
      <c r="AF237" s="56">
        <v>1021</v>
      </c>
      <c r="AG237" s="57">
        <v>27</v>
      </c>
      <c r="AH237" s="57">
        <v>189</v>
      </c>
      <c r="AI237" s="57">
        <v>150</v>
      </c>
      <c r="AJ237" s="57">
        <v>520</v>
      </c>
      <c r="AK237" s="57">
        <v>135</v>
      </c>
      <c r="AL237" s="92"/>
      <c r="AM237" s="58">
        <v>1</v>
      </c>
      <c r="AN237" s="59">
        <v>2.6444662095984329E-2</v>
      </c>
      <c r="AO237" s="59">
        <v>0.18511263467189029</v>
      </c>
      <c r="AP237" s="59">
        <v>0.14691478942213515</v>
      </c>
      <c r="AQ237" s="59">
        <v>0.50930460333006855</v>
      </c>
      <c r="AR237" s="59">
        <v>0.13222331047992164</v>
      </c>
    </row>
    <row r="238" spans="2:44" x14ac:dyDescent="0.25">
      <c r="B238" s="6">
        <f t="shared" ref="B238:B240" si="4">YEAR(C238)</f>
        <v>2019</v>
      </c>
      <c r="C238" s="60">
        <v>43556</v>
      </c>
      <c r="D238" s="61">
        <v>267.80104712041816</v>
      </c>
      <c r="E238" s="15">
        <v>166.66666666666657</v>
      </c>
      <c r="F238" s="15">
        <v>376.47058823529397</v>
      </c>
      <c r="G238" s="15">
        <v>104.05405405405401</v>
      </c>
      <c r="H238" s="15">
        <v>795.3125000000008</v>
      </c>
      <c r="I238" s="15">
        <v>136.63366336633652</v>
      </c>
      <c r="J238" s="92"/>
      <c r="K238" s="62">
        <v>0.6315789473684208</v>
      </c>
      <c r="L238" s="63">
        <v>0</v>
      </c>
      <c r="M238" s="63">
        <v>0.84615384615384603</v>
      </c>
      <c r="N238" s="63">
        <v>1.2318840579710151</v>
      </c>
      <c r="O238" s="63">
        <v>0.43380281690140832</v>
      </c>
      <c r="P238" s="63">
        <v>0.99999999999999956</v>
      </c>
      <c r="Q238" s="92"/>
      <c r="R238" s="56">
        <v>75</v>
      </c>
      <c r="S238" s="57">
        <v>3</v>
      </c>
      <c r="T238" s="57">
        <v>16</v>
      </c>
      <c r="U238" s="57">
        <v>10</v>
      </c>
      <c r="V238" s="57">
        <v>35</v>
      </c>
      <c r="W238" s="57">
        <v>11</v>
      </c>
      <c r="X238" s="92"/>
      <c r="Y238" s="58">
        <v>1</v>
      </c>
      <c r="Z238" s="59">
        <v>0.04</v>
      </c>
      <c r="AA238" s="59">
        <v>0.21333333333333335</v>
      </c>
      <c r="AB238" s="59">
        <v>0.13333333333333333</v>
      </c>
      <c r="AC238" s="59">
        <v>0.46666666666666667</v>
      </c>
      <c r="AD238" s="59">
        <v>0.14666666666666667</v>
      </c>
      <c r="AE238" s="92"/>
      <c r="AF238" s="56">
        <v>1023</v>
      </c>
      <c r="AG238" s="57">
        <v>30</v>
      </c>
      <c r="AH238" s="57">
        <v>192</v>
      </c>
      <c r="AI238" s="57">
        <v>154</v>
      </c>
      <c r="AJ238" s="57">
        <v>509</v>
      </c>
      <c r="AK238" s="57">
        <v>138</v>
      </c>
      <c r="AL238" s="92"/>
      <c r="AM238" s="58">
        <v>1</v>
      </c>
      <c r="AN238" s="59">
        <v>2.932551319648094E-2</v>
      </c>
      <c r="AO238" s="59">
        <v>0.18768328445747801</v>
      </c>
      <c r="AP238" s="59">
        <v>0.15053763440860216</v>
      </c>
      <c r="AQ238" s="59">
        <v>0.49755620723362659</v>
      </c>
      <c r="AR238" s="59">
        <v>0.13489736070381231</v>
      </c>
    </row>
    <row r="239" spans="2:44" x14ac:dyDescent="0.25">
      <c r="B239" s="9">
        <f t="shared" si="4"/>
        <v>2019</v>
      </c>
      <c r="C239" s="53">
        <v>43586</v>
      </c>
      <c r="D239" s="61">
        <v>273.82198952879509</v>
      </c>
      <c r="E239" s="15">
        <v>183.33333333333326</v>
      </c>
      <c r="F239" s="15">
        <v>370.58823529411751</v>
      </c>
      <c r="G239" s="15">
        <v>111.48648648648643</v>
      </c>
      <c r="H239" s="15">
        <v>804.68750000000091</v>
      </c>
      <c r="I239" s="15">
        <v>142.57425742574245</v>
      </c>
      <c r="J239" s="92"/>
      <c r="K239" s="62">
        <v>0.71475409836065529</v>
      </c>
      <c r="L239" s="63">
        <v>0.22222222222222188</v>
      </c>
      <c r="M239" s="63">
        <v>0.85294117647058831</v>
      </c>
      <c r="N239" s="63">
        <v>1.5000000000000004</v>
      </c>
      <c r="O239" s="63">
        <v>0.46723646723646728</v>
      </c>
      <c r="P239" s="63">
        <v>1.2499999999999991</v>
      </c>
      <c r="Q239" s="92"/>
      <c r="R239" s="56">
        <v>60</v>
      </c>
      <c r="S239" s="57">
        <v>3</v>
      </c>
      <c r="T239" s="57">
        <v>8</v>
      </c>
      <c r="U239" s="57">
        <v>15</v>
      </c>
      <c r="V239" s="57">
        <v>27</v>
      </c>
      <c r="W239" s="57">
        <v>7</v>
      </c>
      <c r="X239" s="92"/>
      <c r="Y239" s="58">
        <v>1</v>
      </c>
      <c r="Z239" s="59">
        <v>0.05</v>
      </c>
      <c r="AA239" s="59">
        <v>0.13333333333333333</v>
      </c>
      <c r="AB239" s="59">
        <v>0.25</v>
      </c>
      <c r="AC239" s="59">
        <v>0.45</v>
      </c>
      <c r="AD239" s="59">
        <v>0.11666666666666667</v>
      </c>
      <c r="AE239" s="92"/>
      <c r="AF239" s="56">
        <v>1046</v>
      </c>
      <c r="AG239" s="57">
        <v>33</v>
      </c>
      <c r="AH239" s="57">
        <v>189</v>
      </c>
      <c r="AI239" s="57">
        <v>165</v>
      </c>
      <c r="AJ239" s="57">
        <v>515</v>
      </c>
      <c r="AK239" s="57">
        <v>144</v>
      </c>
      <c r="AL239" s="92"/>
      <c r="AM239" s="58">
        <v>1</v>
      </c>
      <c r="AN239" s="59">
        <v>3.1548757170172081E-2</v>
      </c>
      <c r="AO239" s="59">
        <v>0.18068833652007649</v>
      </c>
      <c r="AP239" s="59">
        <v>0.15774378585086041</v>
      </c>
      <c r="AQ239" s="59">
        <v>0.49235181644359466</v>
      </c>
      <c r="AR239" s="59">
        <v>0.13766730401529637</v>
      </c>
    </row>
    <row r="240" spans="2:44" x14ac:dyDescent="0.25">
      <c r="B240" s="6">
        <f t="shared" si="4"/>
        <v>2019</v>
      </c>
      <c r="C240" s="60">
        <v>43617</v>
      </c>
      <c r="D240" s="61">
        <v>260.20942408376897</v>
      </c>
      <c r="E240" s="15">
        <v>172.22222222222217</v>
      </c>
      <c r="F240" s="15">
        <v>366.66666666666652</v>
      </c>
      <c r="G240" s="15">
        <v>107.43243243243238</v>
      </c>
      <c r="H240" s="15">
        <v>739.0625000000008</v>
      </c>
      <c r="I240" s="15">
        <v>142.57425742574245</v>
      </c>
      <c r="J240" s="92"/>
      <c r="K240" s="62">
        <v>0.49698795180722866</v>
      </c>
      <c r="L240" s="63">
        <v>0.14814814814814792</v>
      </c>
      <c r="M240" s="63">
        <v>0.73148148148148162</v>
      </c>
      <c r="N240" s="63">
        <v>1.0126582278481018</v>
      </c>
      <c r="O240" s="63">
        <v>0.24146981627296604</v>
      </c>
      <c r="P240" s="63">
        <v>1.0869565217391299</v>
      </c>
      <c r="Q240" s="92"/>
      <c r="R240" s="56">
        <v>46</v>
      </c>
      <c r="S240" s="57">
        <v>1</v>
      </c>
      <c r="T240" s="57">
        <v>9</v>
      </c>
      <c r="U240" s="57">
        <v>8</v>
      </c>
      <c r="V240" s="57">
        <v>15</v>
      </c>
      <c r="W240" s="57">
        <v>13</v>
      </c>
      <c r="X240" s="92"/>
      <c r="Y240" s="58">
        <v>1</v>
      </c>
      <c r="Z240" s="59">
        <v>2.1739130434782608E-2</v>
      </c>
      <c r="AA240" s="59">
        <v>0.19565217391304349</v>
      </c>
      <c r="AB240" s="59">
        <v>0.17391304347826086</v>
      </c>
      <c r="AC240" s="59">
        <v>0.32608695652173914</v>
      </c>
      <c r="AD240" s="59">
        <v>0.28260869565217389</v>
      </c>
      <c r="AE240" s="92"/>
      <c r="AF240" s="56">
        <v>994</v>
      </c>
      <c r="AG240" s="57">
        <v>31</v>
      </c>
      <c r="AH240" s="57">
        <v>187</v>
      </c>
      <c r="AI240" s="57">
        <v>159</v>
      </c>
      <c r="AJ240" s="57">
        <v>473</v>
      </c>
      <c r="AK240" s="57">
        <v>144</v>
      </c>
      <c r="AL240" s="92"/>
      <c r="AM240" s="58">
        <v>1</v>
      </c>
      <c r="AN240" s="59">
        <v>3.1187122736418511E-2</v>
      </c>
      <c r="AO240" s="59">
        <v>0.1881287726358149</v>
      </c>
      <c r="AP240" s="59">
        <v>0.15995975855130784</v>
      </c>
      <c r="AQ240" s="59">
        <v>0.47585513078470826</v>
      </c>
      <c r="AR240" s="59">
        <v>0.14486921529175051</v>
      </c>
    </row>
    <row r="241" spans="2:44" x14ac:dyDescent="0.25">
      <c r="B241" s="6">
        <f t="shared" ref="B241:B243" si="5">YEAR(C241)</f>
        <v>2019</v>
      </c>
      <c r="C241" s="60">
        <v>43647</v>
      </c>
      <c r="D241" s="61">
        <v>263.08900523560141</v>
      </c>
      <c r="E241" s="15">
        <v>188.88888888888883</v>
      </c>
      <c r="F241" s="15">
        <v>368.62745098039198</v>
      </c>
      <c r="G241" s="15">
        <v>111.48648648648643</v>
      </c>
      <c r="H241" s="15">
        <v>748.4375000000008</v>
      </c>
      <c r="I241" s="15">
        <v>137.62376237623749</v>
      </c>
      <c r="J241" s="92"/>
      <c r="K241" s="62">
        <v>0.417489421720733</v>
      </c>
      <c r="L241" s="63">
        <v>0.35999999999999988</v>
      </c>
      <c r="M241" s="63">
        <v>0.54098360655737721</v>
      </c>
      <c r="N241" s="63">
        <v>0.83333333333333326</v>
      </c>
      <c r="O241" s="63">
        <v>0.22506393861892593</v>
      </c>
      <c r="P241" s="63">
        <v>0.71604938271604879</v>
      </c>
      <c r="Q241" s="92"/>
      <c r="R241" s="56">
        <v>93</v>
      </c>
      <c r="S241" s="57">
        <v>6</v>
      </c>
      <c r="T241" s="57">
        <v>19</v>
      </c>
      <c r="U241" s="57">
        <v>18</v>
      </c>
      <c r="V241" s="57">
        <v>40</v>
      </c>
      <c r="W241" s="57">
        <v>10</v>
      </c>
      <c r="X241" s="92"/>
      <c r="Y241" s="58">
        <v>1</v>
      </c>
      <c r="Z241" s="59">
        <v>6.4516129032258063E-2</v>
      </c>
      <c r="AA241" s="59">
        <v>0.20430107526881722</v>
      </c>
      <c r="AB241" s="59">
        <v>0.19354838709677419</v>
      </c>
      <c r="AC241" s="59">
        <v>0.43010752688172044</v>
      </c>
      <c r="AD241" s="59">
        <v>0.10752688172043011</v>
      </c>
      <c r="AE241" s="92"/>
      <c r="AF241" s="56">
        <v>1005</v>
      </c>
      <c r="AG241" s="57">
        <v>34</v>
      </c>
      <c r="AH241" s="57">
        <v>188</v>
      </c>
      <c r="AI241" s="57">
        <v>165</v>
      </c>
      <c r="AJ241" s="57">
        <v>479</v>
      </c>
      <c r="AK241" s="57">
        <v>139</v>
      </c>
      <c r="AL241" s="92"/>
      <c r="AM241" s="58">
        <v>1</v>
      </c>
      <c r="AN241" s="59">
        <v>3.3830845771144279E-2</v>
      </c>
      <c r="AO241" s="59">
        <v>0.18706467661691542</v>
      </c>
      <c r="AP241" s="59">
        <v>0.16417910447761194</v>
      </c>
      <c r="AQ241" s="59">
        <v>0.47661691542288559</v>
      </c>
      <c r="AR241" s="59">
        <v>0.13830845771144279</v>
      </c>
    </row>
    <row r="242" spans="2:44" x14ac:dyDescent="0.25">
      <c r="B242" s="9">
        <f t="shared" si="5"/>
        <v>2019</v>
      </c>
      <c r="C242" s="53">
        <v>43678</v>
      </c>
      <c r="D242" s="61">
        <v>264.92146596858572</v>
      </c>
      <c r="E242" s="15">
        <v>177.77777777777771</v>
      </c>
      <c r="F242" s="15">
        <v>378.43137254901944</v>
      </c>
      <c r="G242" s="15">
        <v>117.56756756756749</v>
      </c>
      <c r="H242" s="15">
        <v>745.3125000000008</v>
      </c>
      <c r="I242" s="15">
        <v>134.65346534653452</v>
      </c>
      <c r="J242" s="92"/>
      <c r="K242" s="62">
        <v>0.33509234828496015</v>
      </c>
      <c r="L242" s="63">
        <v>0.1851851851851849</v>
      </c>
      <c r="M242" s="63">
        <v>0.48461538461538467</v>
      </c>
      <c r="N242" s="63">
        <v>0.75757575757575735</v>
      </c>
      <c r="O242" s="63">
        <v>0.14939759036144595</v>
      </c>
      <c r="P242" s="63">
        <v>0.5632183908045969</v>
      </c>
      <c r="Q242" s="92"/>
      <c r="R242" s="56">
        <v>117</v>
      </c>
      <c r="S242" s="57">
        <v>3</v>
      </c>
      <c r="T242" s="57">
        <v>20</v>
      </c>
      <c r="U242" s="57">
        <v>27</v>
      </c>
      <c r="V242" s="57">
        <v>58</v>
      </c>
      <c r="W242" s="57">
        <v>9</v>
      </c>
      <c r="X242" s="92"/>
      <c r="Y242" s="58">
        <v>1</v>
      </c>
      <c r="Z242" s="59">
        <v>2.564102564102564E-2</v>
      </c>
      <c r="AA242" s="59">
        <v>0.17094017094017094</v>
      </c>
      <c r="AB242" s="59">
        <v>0.23076923076923078</v>
      </c>
      <c r="AC242" s="59">
        <v>0.49572649572649574</v>
      </c>
      <c r="AD242" s="59">
        <v>7.6923076923076927E-2</v>
      </c>
      <c r="AE242" s="92"/>
      <c r="AF242" s="56">
        <v>1012</v>
      </c>
      <c r="AG242" s="57">
        <v>32</v>
      </c>
      <c r="AH242" s="57">
        <v>193</v>
      </c>
      <c r="AI242" s="57">
        <v>174</v>
      </c>
      <c r="AJ242" s="57">
        <v>477</v>
      </c>
      <c r="AK242" s="57">
        <v>136</v>
      </c>
      <c r="AL242" s="92"/>
      <c r="AM242" s="58">
        <v>1</v>
      </c>
      <c r="AN242" s="59">
        <v>3.1620553359683792E-2</v>
      </c>
      <c r="AO242" s="59">
        <v>0.19071146245059289</v>
      </c>
      <c r="AP242" s="59">
        <v>0.17193675889328064</v>
      </c>
      <c r="AQ242" s="59">
        <v>0.47134387351778656</v>
      </c>
      <c r="AR242" s="59">
        <v>0.13438735177865613</v>
      </c>
    </row>
    <row r="243" spans="2:44" x14ac:dyDescent="0.25">
      <c r="B243" s="6">
        <f t="shared" si="5"/>
        <v>2019</v>
      </c>
      <c r="C243" s="60">
        <v>43709</v>
      </c>
      <c r="D243" s="61">
        <v>272.77486910994696</v>
      </c>
      <c r="E243" s="15">
        <v>183.33333333333326</v>
      </c>
      <c r="F243" s="15">
        <v>407.84313725490182</v>
      </c>
      <c r="G243" s="15">
        <v>120.94594594594587</v>
      </c>
      <c r="H243" s="15">
        <v>762.50000000000091</v>
      </c>
      <c r="I243" s="15">
        <v>132.67326732673254</v>
      </c>
      <c r="J243" s="92"/>
      <c r="K243" s="62">
        <v>0.35324675324675314</v>
      </c>
      <c r="L243" s="63">
        <v>0.26923076923076916</v>
      </c>
      <c r="M243" s="63">
        <v>0.58778625954198516</v>
      </c>
      <c r="N243" s="63">
        <v>0.75490196078431371</v>
      </c>
      <c r="O243" s="63">
        <v>0.14553990610328671</v>
      </c>
      <c r="P243" s="63">
        <v>0.5764705882352934</v>
      </c>
      <c r="Q243" s="92"/>
      <c r="R243" s="56">
        <v>107</v>
      </c>
      <c r="S243" s="57">
        <v>2</v>
      </c>
      <c r="T243" s="57">
        <v>25</v>
      </c>
      <c r="U243" s="57">
        <v>17</v>
      </c>
      <c r="V243" s="57">
        <v>56</v>
      </c>
      <c r="W243" s="57">
        <v>7</v>
      </c>
      <c r="X243" s="92"/>
      <c r="Y243" s="58">
        <v>1</v>
      </c>
      <c r="Z243" s="59">
        <v>1.8691588785046728E-2</v>
      </c>
      <c r="AA243" s="59">
        <v>0.23364485981308411</v>
      </c>
      <c r="AB243" s="59">
        <v>0.15887850467289719</v>
      </c>
      <c r="AC243" s="59">
        <v>0.52336448598130836</v>
      </c>
      <c r="AD243" s="59">
        <v>6.5420560747663545E-2</v>
      </c>
      <c r="AE243" s="92"/>
      <c r="AF243" s="56">
        <v>1042</v>
      </c>
      <c r="AG243" s="57">
        <v>33</v>
      </c>
      <c r="AH243" s="57">
        <v>208</v>
      </c>
      <c r="AI243" s="57">
        <v>179</v>
      </c>
      <c r="AJ243" s="57">
        <v>488</v>
      </c>
      <c r="AK243" s="57">
        <v>134</v>
      </c>
      <c r="AL243" s="92"/>
      <c r="AM243" s="58">
        <v>1</v>
      </c>
      <c r="AN243" s="59">
        <v>3.166986564299424E-2</v>
      </c>
      <c r="AO243" s="59">
        <v>0.19961612284069097</v>
      </c>
      <c r="AP243" s="59">
        <v>0.17178502879078694</v>
      </c>
      <c r="AQ243" s="59">
        <v>0.46833013435700577</v>
      </c>
      <c r="AR243" s="59">
        <v>0.12859884836852206</v>
      </c>
    </row>
    <row r="244" spans="2:44" x14ac:dyDescent="0.25">
      <c r="B244" s="6">
        <f t="shared" ref="B244:B246" si="6">YEAR(C244)</f>
        <v>2019</v>
      </c>
      <c r="C244" s="60">
        <v>43739</v>
      </c>
      <c r="D244" s="61">
        <v>274.34554973821918</v>
      </c>
      <c r="E244" s="15">
        <v>199.99999999999991</v>
      </c>
      <c r="F244" s="15">
        <v>405.88235294117635</v>
      </c>
      <c r="G244" s="15">
        <v>126.35135135135125</v>
      </c>
      <c r="H244" s="15">
        <v>756.25000000000091</v>
      </c>
      <c r="I244" s="15">
        <v>132.67326732673254</v>
      </c>
      <c r="J244" s="92"/>
      <c r="K244" s="62">
        <v>0.28588957055214692</v>
      </c>
      <c r="L244" s="63">
        <v>0.5</v>
      </c>
      <c r="M244" s="63">
        <v>0.4081632653061229</v>
      </c>
      <c r="N244" s="63">
        <v>0.69999999999999973</v>
      </c>
      <c r="O244" s="63">
        <v>9.255079006772049E-2</v>
      </c>
      <c r="P244" s="63">
        <v>0.47252747252747174</v>
      </c>
      <c r="Q244" s="92"/>
      <c r="R244" s="56">
        <v>116</v>
      </c>
      <c r="S244" s="57">
        <v>5</v>
      </c>
      <c r="T244" s="57">
        <v>22</v>
      </c>
      <c r="U244" s="57">
        <v>22</v>
      </c>
      <c r="V244" s="57">
        <v>56</v>
      </c>
      <c r="W244" s="57">
        <v>11</v>
      </c>
      <c r="X244" s="92"/>
      <c r="Y244" s="58">
        <v>1</v>
      </c>
      <c r="Z244" s="59">
        <v>4.3103448275862072E-2</v>
      </c>
      <c r="AA244" s="59">
        <v>0.18965517241379309</v>
      </c>
      <c r="AB244" s="59">
        <v>0.18965517241379309</v>
      </c>
      <c r="AC244" s="59">
        <v>0.48275862068965519</v>
      </c>
      <c r="AD244" s="59">
        <v>9.4827586206896547E-2</v>
      </c>
      <c r="AE244" s="92"/>
      <c r="AF244" s="56">
        <v>1048</v>
      </c>
      <c r="AG244" s="57">
        <v>36</v>
      </c>
      <c r="AH244" s="57">
        <v>207</v>
      </c>
      <c r="AI244" s="57">
        <v>187</v>
      </c>
      <c r="AJ244" s="57">
        <v>484</v>
      </c>
      <c r="AK244" s="57">
        <v>134</v>
      </c>
      <c r="AL244" s="92"/>
      <c r="AM244" s="58">
        <v>1</v>
      </c>
      <c r="AN244" s="59">
        <v>3.4351145038167941E-2</v>
      </c>
      <c r="AO244" s="59">
        <v>0.19751908396946566</v>
      </c>
      <c r="AP244" s="59">
        <v>0.1784351145038168</v>
      </c>
      <c r="AQ244" s="59">
        <v>0.46183206106870228</v>
      </c>
      <c r="AR244" s="59">
        <v>0.12786259541984732</v>
      </c>
    </row>
    <row r="245" spans="2:44" x14ac:dyDescent="0.25">
      <c r="B245" s="9">
        <f t="shared" si="6"/>
        <v>2019</v>
      </c>
      <c r="C245" s="53">
        <v>43770</v>
      </c>
      <c r="D245" s="61">
        <v>279.31937172774798</v>
      </c>
      <c r="E245" s="15">
        <v>177.77777777777769</v>
      </c>
      <c r="F245" s="15">
        <v>419.60784313725475</v>
      </c>
      <c r="G245" s="15">
        <v>129.72972972972966</v>
      </c>
      <c r="H245" s="15">
        <v>756.25000000000091</v>
      </c>
      <c r="I245" s="15">
        <v>143.56435643564342</v>
      </c>
      <c r="J245" s="92"/>
      <c r="K245" s="62">
        <v>0.26272189349112396</v>
      </c>
      <c r="L245" s="63">
        <v>0.23076923076923084</v>
      </c>
      <c r="M245" s="63">
        <v>0.42666666666666697</v>
      </c>
      <c r="N245" s="63">
        <v>0.74545454545454559</v>
      </c>
      <c r="O245" s="63">
        <v>3.4188034188034511E-2</v>
      </c>
      <c r="P245" s="63">
        <v>0.59340659340659263</v>
      </c>
      <c r="Q245" s="92"/>
      <c r="R245" s="56">
        <v>94</v>
      </c>
      <c r="S245" s="57">
        <v>0</v>
      </c>
      <c r="T245" s="57">
        <v>20</v>
      </c>
      <c r="U245" s="57">
        <v>14</v>
      </c>
      <c r="V245" s="57">
        <v>43</v>
      </c>
      <c r="W245" s="57">
        <v>17</v>
      </c>
      <c r="X245" s="92"/>
      <c r="Y245" s="58">
        <v>1</v>
      </c>
      <c r="Z245" s="59">
        <v>0</v>
      </c>
      <c r="AA245" s="59">
        <v>0.21276595744680851</v>
      </c>
      <c r="AB245" s="59">
        <v>0.14893617021276595</v>
      </c>
      <c r="AC245" s="59">
        <v>0.45744680851063829</v>
      </c>
      <c r="AD245" s="59">
        <v>0.18085106382978725</v>
      </c>
      <c r="AE245" s="92"/>
      <c r="AF245" s="56">
        <v>1067</v>
      </c>
      <c r="AG245" s="57">
        <v>32</v>
      </c>
      <c r="AH245" s="57">
        <v>214</v>
      </c>
      <c r="AI245" s="57">
        <v>192</v>
      </c>
      <c r="AJ245" s="57">
        <v>484</v>
      </c>
      <c r="AK245" s="57">
        <v>145</v>
      </c>
      <c r="AL245" s="92"/>
      <c r="AM245" s="58">
        <v>1</v>
      </c>
      <c r="AN245" s="59">
        <v>2.9990627928772259E-2</v>
      </c>
      <c r="AO245" s="59">
        <v>0.20056232427366447</v>
      </c>
      <c r="AP245" s="59">
        <v>0.17994376757263356</v>
      </c>
      <c r="AQ245" s="59">
        <v>0.45360824742268041</v>
      </c>
      <c r="AR245" s="59">
        <v>0.13589503280224929</v>
      </c>
    </row>
    <row r="246" spans="2:44" x14ac:dyDescent="0.25">
      <c r="B246" s="6">
        <f t="shared" si="6"/>
        <v>2019</v>
      </c>
      <c r="C246" s="60">
        <v>43800</v>
      </c>
      <c r="D246" s="61">
        <v>283.2460732984286</v>
      </c>
      <c r="E246" s="15">
        <v>188.8888888888888</v>
      </c>
      <c r="F246" s="15">
        <v>419.60784313725475</v>
      </c>
      <c r="G246" s="15">
        <v>130.40540540540533</v>
      </c>
      <c r="H246" s="15">
        <v>778.12500000000091</v>
      </c>
      <c r="I246" s="15">
        <v>141.58415841584144</v>
      </c>
      <c r="J246" s="92"/>
      <c r="K246" s="62">
        <v>0.24942263279445687</v>
      </c>
      <c r="L246" s="63">
        <v>0.47826086956521752</v>
      </c>
      <c r="M246" s="63">
        <v>0.31288343558282228</v>
      </c>
      <c r="N246" s="63">
        <v>0.69298245614035081</v>
      </c>
      <c r="O246" s="63">
        <v>5.732484076433142E-2</v>
      </c>
      <c r="P246" s="63">
        <v>0.50526315789473597</v>
      </c>
      <c r="Q246" s="92"/>
      <c r="R246" s="56">
        <v>106</v>
      </c>
      <c r="S246" s="57">
        <v>3</v>
      </c>
      <c r="T246" s="57">
        <v>22</v>
      </c>
      <c r="U246" s="57">
        <v>12</v>
      </c>
      <c r="V246" s="57">
        <v>59</v>
      </c>
      <c r="W246" s="57">
        <v>10</v>
      </c>
      <c r="X246" s="92"/>
      <c r="Y246" s="58">
        <v>1</v>
      </c>
      <c r="Z246" s="59">
        <v>2.8301886792452831E-2</v>
      </c>
      <c r="AA246" s="59">
        <v>0.20754716981132076</v>
      </c>
      <c r="AB246" s="59">
        <v>0.11320754716981132</v>
      </c>
      <c r="AC246" s="59">
        <v>0.55660377358490565</v>
      </c>
      <c r="AD246" s="59">
        <v>9.4339622641509441E-2</v>
      </c>
      <c r="AE246" s="92"/>
      <c r="AF246" s="56">
        <v>1082</v>
      </c>
      <c r="AG246" s="57">
        <v>34</v>
      </c>
      <c r="AH246" s="57">
        <v>214</v>
      </c>
      <c r="AI246" s="57">
        <v>193</v>
      </c>
      <c r="AJ246" s="57">
        <v>498</v>
      </c>
      <c r="AK246" s="57">
        <v>143</v>
      </c>
      <c r="AL246" s="92"/>
      <c r="AM246" s="58">
        <v>1</v>
      </c>
      <c r="AN246" s="59">
        <v>3.1423290203327174E-2</v>
      </c>
      <c r="AO246" s="59">
        <v>0.1977818853974122</v>
      </c>
      <c r="AP246" s="59">
        <v>0.17837338262476896</v>
      </c>
      <c r="AQ246" s="59">
        <v>0.46025878003696857</v>
      </c>
      <c r="AR246" s="59">
        <v>0.13216266173752311</v>
      </c>
    </row>
    <row r="247" spans="2:44" x14ac:dyDescent="0.25">
      <c r="B247" s="9">
        <f t="shared" ref="B247:B249" si="7">YEAR(C247)</f>
        <v>2020</v>
      </c>
      <c r="C247" s="53">
        <v>43831</v>
      </c>
      <c r="D247" s="61">
        <v>286.91099476439717</v>
      </c>
      <c r="E247" s="15">
        <v>205.55555555555543</v>
      </c>
      <c r="F247" s="15">
        <v>421.56862745098027</v>
      </c>
      <c r="G247" s="15">
        <v>130.40540540540533</v>
      </c>
      <c r="H247" s="15">
        <v>800.00000000000091</v>
      </c>
      <c r="I247" s="15">
        <v>137.62376237623749</v>
      </c>
      <c r="J247" s="92"/>
      <c r="K247" s="62">
        <v>0.23702031602708784</v>
      </c>
      <c r="L247" s="63">
        <v>0.60869565217391286</v>
      </c>
      <c r="M247" s="63">
        <v>0.27976190476190488</v>
      </c>
      <c r="N247" s="63">
        <v>0.64957264957264926</v>
      </c>
      <c r="O247" s="63">
        <v>8.4745762711864625E-2</v>
      </c>
      <c r="P247" s="63">
        <v>0.31132075471698051</v>
      </c>
      <c r="Q247" s="92"/>
      <c r="R247" s="56">
        <v>79</v>
      </c>
      <c r="S247" s="57">
        <v>5</v>
      </c>
      <c r="T247" s="57">
        <v>18</v>
      </c>
      <c r="U247" s="57">
        <v>7</v>
      </c>
      <c r="V247" s="57">
        <v>42</v>
      </c>
      <c r="W247" s="57">
        <v>7</v>
      </c>
      <c r="X247" s="92"/>
      <c r="Y247" s="58">
        <v>1</v>
      </c>
      <c r="Z247" s="59">
        <v>6.3291139240506333E-2</v>
      </c>
      <c r="AA247" s="59">
        <v>0.22784810126582278</v>
      </c>
      <c r="AB247" s="59">
        <v>8.8607594936708861E-2</v>
      </c>
      <c r="AC247" s="59">
        <v>0.53164556962025311</v>
      </c>
      <c r="AD247" s="59">
        <v>8.8607594936708861E-2</v>
      </c>
      <c r="AE247" s="92"/>
      <c r="AF247" s="56">
        <v>1096</v>
      </c>
      <c r="AG247" s="57">
        <v>37</v>
      </c>
      <c r="AH247" s="57">
        <v>215</v>
      </c>
      <c r="AI247" s="57">
        <v>193</v>
      </c>
      <c r="AJ247" s="57">
        <v>512</v>
      </c>
      <c r="AK247" s="57">
        <v>139</v>
      </c>
      <c r="AL247" s="92"/>
      <c r="AM247" s="58">
        <v>1</v>
      </c>
      <c r="AN247" s="59">
        <v>3.3759124087591241E-2</v>
      </c>
      <c r="AO247" s="59">
        <v>0.19616788321167883</v>
      </c>
      <c r="AP247" s="59">
        <v>0.1760948905109489</v>
      </c>
      <c r="AQ247" s="59">
        <v>0.46715328467153283</v>
      </c>
      <c r="AR247" s="59">
        <v>0.12682481751824817</v>
      </c>
    </row>
    <row r="248" spans="2:44" x14ac:dyDescent="0.25">
      <c r="B248" s="6">
        <f t="shared" si="7"/>
        <v>2020</v>
      </c>
      <c r="C248" s="60">
        <v>43862</v>
      </c>
      <c r="D248" s="61">
        <v>280.6282722513082</v>
      </c>
      <c r="E248" s="15">
        <v>216.66666666666652</v>
      </c>
      <c r="F248" s="15">
        <v>425.49019607843127</v>
      </c>
      <c r="G248" s="15">
        <v>123.64864864864859</v>
      </c>
      <c r="H248" s="15">
        <v>781.25000000000091</v>
      </c>
      <c r="I248" s="15">
        <v>131.68316831683157</v>
      </c>
      <c r="J248" s="92"/>
      <c r="K248" s="62">
        <v>0.15268817204301088</v>
      </c>
      <c r="L248" s="63">
        <v>0.62499999999999978</v>
      </c>
      <c r="M248" s="63">
        <v>0.21910112359550582</v>
      </c>
      <c r="N248" s="63">
        <v>0.45238095238095233</v>
      </c>
      <c r="O248" s="63">
        <v>2.0408163265306367E-2</v>
      </c>
      <c r="P248" s="63">
        <v>0.18749999999999956</v>
      </c>
      <c r="Q248" s="92"/>
      <c r="R248" s="56">
        <v>70</v>
      </c>
      <c r="S248" s="57">
        <v>5</v>
      </c>
      <c r="T248" s="57">
        <v>22</v>
      </c>
      <c r="U248" s="57">
        <v>6</v>
      </c>
      <c r="V248" s="57">
        <v>31</v>
      </c>
      <c r="W248" s="57">
        <v>6</v>
      </c>
      <c r="X248" s="92"/>
      <c r="Y248" s="58">
        <v>1</v>
      </c>
      <c r="Z248" s="59">
        <v>7.1428571428571425E-2</v>
      </c>
      <c r="AA248" s="59">
        <v>0.31428571428571428</v>
      </c>
      <c r="AB248" s="59">
        <v>8.5714285714285715E-2</v>
      </c>
      <c r="AC248" s="59">
        <v>0.44285714285714284</v>
      </c>
      <c r="AD248" s="59">
        <v>8.5714285714285715E-2</v>
      </c>
      <c r="AE248" s="92"/>
      <c r="AF248" s="56">
        <v>1072</v>
      </c>
      <c r="AG248" s="57">
        <v>39</v>
      </c>
      <c r="AH248" s="57">
        <v>217</v>
      </c>
      <c r="AI248" s="57">
        <v>183</v>
      </c>
      <c r="AJ248" s="57">
        <v>500</v>
      </c>
      <c r="AK248" s="57">
        <v>133</v>
      </c>
      <c r="AL248" s="92"/>
      <c r="AM248" s="58">
        <v>1</v>
      </c>
      <c r="AN248" s="59">
        <v>3.6380597014925374E-2</v>
      </c>
      <c r="AO248" s="59">
        <v>0.20242537313432835</v>
      </c>
      <c r="AP248" s="59">
        <v>0.1707089552238806</v>
      </c>
      <c r="AQ248" s="59">
        <v>0.46641791044776121</v>
      </c>
      <c r="AR248" s="59">
        <v>0.12406716417910447</v>
      </c>
    </row>
    <row r="249" spans="2:44" x14ac:dyDescent="0.25">
      <c r="B249" s="9">
        <f t="shared" si="7"/>
        <v>2020</v>
      </c>
      <c r="C249" s="53">
        <v>43891</v>
      </c>
      <c r="D249" s="61">
        <v>289.79057591622961</v>
      </c>
      <c r="E249" s="15">
        <v>211.11111111111097</v>
      </c>
      <c r="F249" s="15">
        <v>460.78431372549011</v>
      </c>
      <c r="G249" s="15">
        <v>119.59459459459453</v>
      </c>
      <c r="H249" s="15">
        <v>840.62500000000102</v>
      </c>
      <c r="I249" s="15">
        <v>117.82178217821772</v>
      </c>
      <c r="J249" s="92"/>
      <c r="K249" s="62">
        <v>8.4231145935357521E-2</v>
      </c>
      <c r="L249" s="63">
        <v>0.40740740740740722</v>
      </c>
      <c r="M249" s="63">
        <v>0.24338624338624371</v>
      </c>
      <c r="N249" s="63">
        <v>0.17999999999999972</v>
      </c>
      <c r="O249" s="63">
        <v>3.4615384615384936E-2</v>
      </c>
      <c r="P249" s="63">
        <v>-0.11851851851851869</v>
      </c>
      <c r="Q249" s="92"/>
      <c r="R249" s="56">
        <v>144</v>
      </c>
      <c r="S249" s="57">
        <v>2</v>
      </c>
      <c r="T249" s="57">
        <v>34</v>
      </c>
      <c r="U249" s="57">
        <v>21</v>
      </c>
      <c r="V249" s="57">
        <v>76</v>
      </c>
      <c r="W249" s="57">
        <v>11</v>
      </c>
      <c r="X249" s="92"/>
      <c r="Y249" s="58">
        <v>1</v>
      </c>
      <c r="Z249" s="59">
        <v>1.3888888888888888E-2</v>
      </c>
      <c r="AA249" s="59">
        <v>0.2361111111111111</v>
      </c>
      <c r="AB249" s="59">
        <v>0.14583333333333334</v>
      </c>
      <c r="AC249" s="59">
        <v>0.52777777777777779</v>
      </c>
      <c r="AD249" s="59">
        <v>7.6388888888888895E-2</v>
      </c>
      <c r="AE249" s="92"/>
      <c r="AF249" s="56">
        <v>1107</v>
      </c>
      <c r="AG249" s="57">
        <v>38</v>
      </c>
      <c r="AH249" s="57">
        <v>235</v>
      </c>
      <c r="AI249" s="57">
        <v>177</v>
      </c>
      <c r="AJ249" s="57">
        <v>538</v>
      </c>
      <c r="AK249" s="57">
        <v>119</v>
      </c>
      <c r="AL249" s="92"/>
      <c r="AM249" s="58">
        <v>1</v>
      </c>
      <c r="AN249" s="59">
        <v>3.4327009936766031E-2</v>
      </c>
      <c r="AO249" s="59">
        <v>0.21228545618789521</v>
      </c>
      <c r="AP249" s="59">
        <v>0.15989159891598917</v>
      </c>
      <c r="AQ249" s="59">
        <v>0.4859981933152665</v>
      </c>
      <c r="AR249" s="59">
        <v>0.10749774164408311</v>
      </c>
    </row>
    <row r="250" spans="2:44" x14ac:dyDescent="0.25">
      <c r="B250" s="6">
        <f t="shared" ref="B250:B252" si="8">YEAR(C250)</f>
        <v>2020</v>
      </c>
      <c r="C250" s="60">
        <v>43922</v>
      </c>
      <c r="D250" s="61">
        <v>286.91099476439717</v>
      </c>
      <c r="E250" s="15">
        <v>216.66666666666654</v>
      </c>
      <c r="F250" s="15">
        <v>452.94117647058812</v>
      </c>
      <c r="G250" s="15">
        <v>120.2702702702702</v>
      </c>
      <c r="H250" s="15">
        <v>834.37500000000102</v>
      </c>
      <c r="I250" s="15">
        <v>112.87128712871278</v>
      </c>
      <c r="J250" s="92"/>
      <c r="K250" s="62">
        <v>7.1358748778103553E-2</v>
      </c>
      <c r="L250" s="63">
        <v>0.30000000000000004</v>
      </c>
      <c r="M250" s="63">
        <v>0.20312500000000022</v>
      </c>
      <c r="N250" s="63">
        <v>0.15584415584415567</v>
      </c>
      <c r="O250" s="63">
        <v>4.911591355599243E-2</v>
      </c>
      <c r="P250" s="63">
        <v>-0.17391304347826086</v>
      </c>
      <c r="Q250" s="92"/>
      <c r="R250" s="56">
        <v>64</v>
      </c>
      <c r="S250" s="57">
        <v>4</v>
      </c>
      <c r="T250" s="57">
        <v>12</v>
      </c>
      <c r="U250" s="57">
        <v>11</v>
      </c>
      <c r="V250" s="57">
        <v>31</v>
      </c>
      <c r="W250" s="57">
        <v>6</v>
      </c>
      <c r="X250" s="92"/>
      <c r="Y250" s="58">
        <v>1</v>
      </c>
      <c r="Z250" s="59">
        <v>6.25E-2</v>
      </c>
      <c r="AA250" s="59">
        <v>0.1875</v>
      </c>
      <c r="AB250" s="59">
        <v>0.171875</v>
      </c>
      <c r="AC250" s="59">
        <v>0.484375</v>
      </c>
      <c r="AD250" s="59">
        <v>9.375E-2</v>
      </c>
      <c r="AE250" s="92"/>
      <c r="AF250" s="56">
        <v>1096</v>
      </c>
      <c r="AG250" s="57">
        <v>39</v>
      </c>
      <c r="AH250" s="57">
        <v>231</v>
      </c>
      <c r="AI250" s="57">
        <v>178</v>
      </c>
      <c r="AJ250" s="57">
        <v>534</v>
      </c>
      <c r="AK250" s="57">
        <v>114</v>
      </c>
      <c r="AL250" s="92"/>
      <c r="AM250" s="58">
        <v>1</v>
      </c>
      <c r="AN250" s="59">
        <v>3.5583941605839414E-2</v>
      </c>
      <c r="AO250" s="59">
        <v>0.21076642335766424</v>
      </c>
      <c r="AP250" s="59">
        <v>0.16240875912408759</v>
      </c>
      <c r="AQ250" s="59">
        <v>0.48722627737226276</v>
      </c>
      <c r="AR250" s="59">
        <v>0.10401459854014598</v>
      </c>
    </row>
    <row r="251" spans="2:44" x14ac:dyDescent="0.25">
      <c r="B251" s="9">
        <f t="shared" si="8"/>
        <v>2020</v>
      </c>
      <c r="C251" s="53">
        <v>43952</v>
      </c>
      <c r="D251" s="61">
        <v>286.12565445026104</v>
      </c>
      <c r="E251" s="15">
        <v>216.66666666666654</v>
      </c>
      <c r="F251" s="15">
        <v>470.58823529411745</v>
      </c>
      <c r="G251" s="15">
        <v>115.54054054054048</v>
      </c>
      <c r="H251" s="15">
        <v>829.68750000000102</v>
      </c>
      <c r="I251" s="15">
        <v>110.89108910891079</v>
      </c>
      <c r="J251" s="92"/>
      <c r="K251" s="62">
        <v>4.4933078393881498E-2</v>
      </c>
      <c r="L251" s="63">
        <v>0.18181818181818166</v>
      </c>
      <c r="M251" s="63">
        <v>0.26984126984126977</v>
      </c>
      <c r="N251" s="63">
        <v>3.6363636363636376E-2</v>
      </c>
      <c r="O251" s="63">
        <v>3.1067961165048619E-2</v>
      </c>
      <c r="P251" s="63">
        <v>-0.22222222222222221</v>
      </c>
      <c r="Q251" s="92"/>
      <c r="R251" s="56">
        <v>57</v>
      </c>
      <c r="S251" s="57">
        <v>3</v>
      </c>
      <c r="T251" s="57">
        <v>17</v>
      </c>
      <c r="U251" s="57">
        <v>8</v>
      </c>
      <c r="V251" s="57">
        <v>24</v>
      </c>
      <c r="W251" s="57">
        <v>5</v>
      </c>
      <c r="X251" s="92"/>
      <c r="Y251" s="58">
        <v>1</v>
      </c>
      <c r="Z251" s="59">
        <v>5.2631578947368418E-2</v>
      </c>
      <c r="AA251" s="59">
        <v>0.2982456140350877</v>
      </c>
      <c r="AB251" s="59">
        <v>0.14035087719298245</v>
      </c>
      <c r="AC251" s="59">
        <v>0.42105263157894735</v>
      </c>
      <c r="AD251" s="59">
        <v>8.771929824561403E-2</v>
      </c>
      <c r="AE251" s="92"/>
      <c r="AF251" s="56">
        <v>1093</v>
      </c>
      <c r="AG251" s="57">
        <v>39</v>
      </c>
      <c r="AH251" s="57">
        <v>240</v>
      </c>
      <c r="AI251" s="57">
        <v>171</v>
      </c>
      <c r="AJ251" s="57">
        <v>531</v>
      </c>
      <c r="AK251" s="57">
        <v>112</v>
      </c>
      <c r="AL251" s="92"/>
      <c r="AM251" s="58">
        <v>1</v>
      </c>
      <c r="AN251" s="59">
        <v>3.5681610247026534E-2</v>
      </c>
      <c r="AO251" s="59">
        <v>0.21957913998170173</v>
      </c>
      <c r="AP251" s="59">
        <v>0.15645013723696249</v>
      </c>
      <c r="AQ251" s="59">
        <v>0.48581884720951507</v>
      </c>
      <c r="AR251" s="59">
        <v>0.10247026532479414</v>
      </c>
    </row>
    <row r="252" spans="2:44" x14ac:dyDescent="0.25">
      <c r="B252" s="6">
        <f t="shared" si="8"/>
        <v>2020</v>
      </c>
      <c r="C252" s="60">
        <v>43983</v>
      </c>
      <c r="D252" s="61">
        <v>294.76439790575841</v>
      </c>
      <c r="E252" s="15">
        <v>227.77777777777766</v>
      </c>
      <c r="F252" s="15">
        <v>490.19607843137237</v>
      </c>
      <c r="G252" s="15">
        <v>118.91891891891885</v>
      </c>
      <c r="H252" s="15">
        <v>864.06250000000102</v>
      </c>
      <c r="I252" s="15">
        <v>104.95049504950485</v>
      </c>
      <c r="J252" s="92"/>
      <c r="K252" s="62">
        <v>0.13279678068410461</v>
      </c>
      <c r="L252" s="63">
        <v>0.32258064516129004</v>
      </c>
      <c r="M252" s="63">
        <v>0.33689839572192515</v>
      </c>
      <c r="N252" s="63">
        <v>0.10691823899371067</v>
      </c>
      <c r="O252" s="63">
        <v>0.16913319238900648</v>
      </c>
      <c r="P252" s="63">
        <v>-0.26388888888888895</v>
      </c>
      <c r="Q252" s="92"/>
      <c r="R252" s="56">
        <v>79</v>
      </c>
      <c r="S252" s="57">
        <v>3</v>
      </c>
      <c r="T252" s="57">
        <v>19</v>
      </c>
      <c r="U252" s="57">
        <v>13</v>
      </c>
      <c r="V252" s="57">
        <v>37</v>
      </c>
      <c r="W252" s="57">
        <v>7</v>
      </c>
      <c r="X252" s="92"/>
      <c r="Y252" s="58">
        <v>1</v>
      </c>
      <c r="Z252" s="59">
        <v>3.7974683544303799E-2</v>
      </c>
      <c r="AA252" s="59">
        <v>0.24050632911392406</v>
      </c>
      <c r="AB252" s="59">
        <v>0.16455696202531644</v>
      </c>
      <c r="AC252" s="59">
        <v>0.46835443037974683</v>
      </c>
      <c r="AD252" s="59">
        <v>8.8607594936708861E-2</v>
      </c>
      <c r="AE252" s="92"/>
      <c r="AF252" s="56">
        <v>1126</v>
      </c>
      <c r="AG252" s="57">
        <v>41</v>
      </c>
      <c r="AH252" s="57">
        <v>250</v>
      </c>
      <c r="AI252" s="57">
        <v>176</v>
      </c>
      <c r="AJ252" s="57">
        <v>553</v>
      </c>
      <c r="AK252" s="57">
        <v>106</v>
      </c>
      <c r="AL252" s="92"/>
      <c r="AM252" s="58">
        <v>1</v>
      </c>
      <c r="AN252" s="59">
        <v>3.6412078152753109E-2</v>
      </c>
      <c r="AO252" s="59">
        <v>0.22202486678507993</v>
      </c>
      <c r="AP252" s="59">
        <v>0.15630550621669628</v>
      </c>
      <c r="AQ252" s="59">
        <v>0.49111900532859681</v>
      </c>
      <c r="AR252" s="59">
        <v>9.4138543516873896E-2</v>
      </c>
    </row>
    <row r="253" spans="2:44" x14ac:dyDescent="0.25">
      <c r="B253" s="9">
        <f t="shared" ref="B253:B255" si="9">YEAR(C253)</f>
        <v>2020</v>
      </c>
      <c r="C253" s="53">
        <v>44013</v>
      </c>
      <c r="D253" s="61">
        <v>300.26178010471131</v>
      </c>
      <c r="E253" s="15">
        <v>205.55555555555546</v>
      </c>
      <c r="F253" s="15">
        <v>496.07843137254883</v>
      </c>
      <c r="G253" s="15">
        <v>121.62162162162154</v>
      </c>
      <c r="H253" s="15">
        <v>892.18750000000114</v>
      </c>
      <c r="I253" s="15">
        <v>104.95049504950485</v>
      </c>
      <c r="J253" s="92"/>
      <c r="K253" s="62">
        <v>0.14129353233830866</v>
      </c>
      <c r="L253" s="63">
        <v>8.8235294117646967E-2</v>
      </c>
      <c r="M253" s="63">
        <v>0.34574468085106402</v>
      </c>
      <c r="N253" s="63">
        <v>9.0909090909090828E-2</v>
      </c>
      <c r="O253" s="63">
        <v>0.19206680584551172</v>
      </c>
      <c r="P253" s="63">
        <v>-0.23741007194244601</v>
      </c>
      <c r="Q253" s="92"/>
      <c r="R253" s="56">
        <v>114</v>
      </c>
      <c r="S253" s="57">
        <v>2</v>
      </c>
      <c r="T253" s="57">
        <v>22</v>
      </c>
      <c r="U253" s="57">
        <v>22</v>
      </c>
      <c r="V253" s="57">
        <v>58</v>
      </c>
      <c r="W253" s="57">
        <v>10</v>
      </c>
      <c r="X253" s="92"/>
      <c r="Y253" s="58">
        <v>1</v>
      </c>
      <c r="Z253" s="59">
        <v>1.7543859649122806E-2</v>
      </c>
      <c r="AA253" s="59">
        <v>0.19298245614035087</v>
      </c>
      <c r="AB253" s="59">
        <v>0.19298245614035087</v>
      </c>
      <c r="AC253" s="59">
        <v>0.50877192982456143</v>
      </c>
      <c r="AD253" s="59">
        <v>8.771929824561403E-2</v>
      </c>
      <c r="AE253" s="92"/>
      <c r="AF253" s="56">
        <v>1147</v>
      </c>
      <c r="AG253" s="57">
        <v>37</v>
      </c>
      <c r="AH253" s="57">
        <v>253</v>
      </c>
      <c r="AI253" s="57">
        <v>180</v>
      </c>
      <c r="AJ253" s="57">
        <v>571</v>
      </c>
      <c r="AK253" s="57">
        <v>106</v>
      </c>
      <c r="AL253" s="92"/>
      <c r="AM253" s="58">
        <v>1</v>
      </c>
      <c r="AN253" s="59">
        <v>3.2258064516129031E-2</v>
      </c>
      <c r="AO253" s="59">
        <v>0.22057541412380122</v>
      </c>
      <c r="AP253" s="59">
        <v>0.15693112467306017</v>
      </c>
      <c r="AQ253" s="59">
        <v>0.49782040104620751</v>
      </c>
      <c r="AR253" s="59">
        <v>9.2414995640802092E-2</v>
      </c>
    </row>
    <row r="254" spans="2:44" x14ac:dyDescent="0.25">
      <c r="B254" s="6">
        <f t="shared" si="9"/>
        <v>2020</v>
      </c>
      <c r="C254" s="60">
        <v>44044</v>
      </c>
      <c r="D254" s="61">
        <v>296.07329842931864</v>
      </c>
      <c r="E254" s="15">
        <v>188.8888888888888</v>
      </c>
      <c r="F254" s="15">
        <v>494.11764705882337</v>
      </c>
      <c r="G254" s="15">
        <v>116.21621621621615</v>
      </c>
      <c r="H254" s="15">
        <v>881.25000000000114</v>
      </c>
      <c r="I254" s="15">
        <v>107.92079207920783</v>
      </c>
      <c r="J254" s="92"/>
      <c r="K254" s="62">
        <v>0.11758893280632421</v>
      </c>
      <c r="L254" s="63">
        <v>6.2499999999999778E-2</v>
      </c>
      <c r="M254" s="63">
        <v>0.30569948186528517</v>
      </c>
      <c r="N254" s="63">
        <v>-1.1494252873563093E-2</v>
      </c>
      <c r="O254" s="63">
        <v>0.18238993710691842</v>
      </c>
      <c r="P254" s="63">
        <v>-0.19852941176470573</v>
      </c>
      <c r="Q254" s="92"/>
      <c r="R254" s="56">
        <v>101</v>
      </c>
      <c r="S254" s="57">
        <v>0</v>
      </c>
      <c r="T254" s="57">
        <v>19</v>
      </c>
      <c r="U254" s="57">
        <v>19</v>
      </c>
      <c r="V254" s="57">
        <v>51</v>
      </c>
      <c r="W254" s="57">
        <v>12</v>
      </c>
      <c r="X254" s="92"/>
      <c r="Y254" s="58">
        <v>1</v>
      </c>
      <c r="Z254" s="59">
        <v>0</v>
      </c>
      <c r="AA254" s="59">
        <v>0.18811881188118812</v>
      </c>
      <c r="AB254" s="59">
        <v>0.18811881188118812</v>
      </c>
      <c r="AC254" s="59">
        <v>0.50495049504950495</v>
      </c>
      <c r="AD254" s="59">
        <v>0.11881188118811881</v>
      </c>
      <c r="AE254" s="92"/>
      <c r="AF254" s="56">
        <v>1131</v>
      </c>
      <c r="AG254" s="57">
        <v>34</v>
      </c>
      <c r="AH254" s="57">
        <v>252</v>
      </c>
      <c r="AI254" s="57">
        <v>172</v>
      </c>
      <c r="AJ254" s="57">
        <v>564</v>
      </c>
      <c r="AK254" s="57">
        <v>109</v>
      </c>
      <c r="AL254" s="92"/>
      <c r="AM254" s="58">
        <v>1</v>
      </c>
      <c r="AN254" s="59">
        <v>3.0061892130857647E-2</v>
      </c>
      <c r="AO254" s="59">
        <v>0.22281167108753316</v>
      </c>
      <c r="AP254" s="59">
        <v>0.15207780725022105</v>
      </c>
      <c r="AQ254" s="59">
        <v>0.49867374005305037</v>
      </c>
      <c r="AR254" s="59">
        <v>9.637488947833775E-2</v>
      </c>
    </row>
    <row r="255" spans="2:44" x14ac:dyDescent="0.25">
      <c r="B255" s="9">
        <f t="shared" si="9"/>
        <v>2020</v>
      </c>
      <c r="C255" s="53">
        <v>44075</v>
      </c>
      <c r="D255" s="61">
        <v>309.16230366492067</v>
      </c>
      <c r="E255" s="15">
        <v>199.99999999999991</v>
      </c>
      <c r="F255" s="15">
        <v>523.52941176470574</v>
      </c>
      <c r="G255" s="15">
        <v>122.29729729729725</v>
      </c>
      <c r="H255" s="15">
        <v>903.12500000000125</v>
      </c>
      <c r="I255" s="15">
        <v>117.8217821782177</v>
      </c>
      <c r="J255" s="92"/>
      <c r="K255" s="62">
        <v>0.13339731285988465</v>
      </c>
      <c r="L255" s="63">
        <v>9.0909090909090828E-2</v>
      </c>
      <c r="M255" s="63">
        <v>0.28365384615384626</v>
      </c>
      <c r="N255" s="63">
        <v>1.1173184357542221E-2</v>
      </c>
      <c r="O255" s="63">
        <v>0.18442622950819687</v>
      </c>
      <c r="P255" s="63">
        <v>-0.11194029850746268</v>
      </c>
      <c r="Q255" s="92"/>
      <c r="R255" s="56">
        <v>157</v>
      </c>
      <c r="S255" s="57">
        <v>4</v>
      </c>
      <c r="T255" s="57">
        <v>40</v>
      </c>
      <c r="U255" s="57">
        <v>26</v>
      </c>
      <c r="V255" s="57">
        <v>70</v>
      </c>
      <c r="W255" s="57">
        <v>17</v>
      </c>
      <c r="X255" s="92"/>
      <c r="Y255" s="58">
        <v>1</v>
      </c>
      <c r="Z255" s="59">
        <v>2.5477707006369428E-2</v>
      </c>
      <c r="AA255" s="59">
        <v>0.25477707006369427</v>
      </c>
      <c r="AB255" s="59">
        <v>0.16560509554140126</v>
      </c>
      <c r="AC255" s="59">
        <v>0.44585987261146498</v>
      </c>
      <c r="AD255" s="59">
        <v>0.10828025477707007</v>
      </c>
      <c r="AE255" s="92"/>
      <c r="AF255" s="56">
        <v>1181</v>
      </c>
      <c r="AG255" s="57">
        <v>36</v>
      </c>
      <c r="AH255" s="57">
        <v>267</v>
      </c>
      <c r="AI255" s="57">
        <v>181</v>
      </c>
      <c r="AJ255" s="57">
        <v>578</v>
      </c>
      <c r="AK255" s="57">
        <v>119</v>
      </c>
      <c r="AL255" s="92"/>
      <c r="AM255" s="58">
        <v>1</v>
      </c>
      <c r="AN255" s="59">
        <v>3.0482641828958511E-2</v>
      </c>
      <c r="AO255" s="59">
        <v>0.22607959356477561</v>
      </c>
      <c r="AP255" s="59">
        <v>0.15325994919559696</v>
      </c>
      <c r="AQ255" s="59">
        <v>0.48941574936494497</v>
      </c>
      <c r="AR255" s="59">
        <v>0.10076206604572396</v>
      </c>
    </row>
    <row r="256" spans="2:44" x14ac:dyDescent="0.25">
      <c r="B256" s="9">
        <f t="shared" ref="B256:B258" si="10">YEAR(C256)</f>
        <v>2020</v>
      </c>
      <c r="C256" s="53">
        <v>44105</v>
      </c>
      <c r="D256" s="61">
        <v>320.4188481675385</v>
      </c>
      <c r="E256" s="15">
        <v>233.33333333333326</v>
      </c>
      <c r="F256" s="15">
        <v>539.21568627450972</v>
      </c>
      <c r="G256" s="15">
        <v>123.6486486486486</v>
      </c>
      <c r="H256" s="15">
        <v>937.50000000000125</v>
      </c>
      <c r="I256" s="15">
        <v>122.77227722772265</v>
      </c>
      <c r="J256" s="92"/>
      <c r="K256" s="62">
        <v>0.1679389312977102</v>
      </c>
      <c r="L256" s="63">
        <v>0.16666666666666674</v>
      </c>
      <c r="M256" s="63">
        <v>0.32850241545893732</v>
      </c>
      <c r="N256" s="63">
        <v>-2.1390374331550444E-2</v>
      </c>
      <c r="O256" s="63">
        <v>0.2396694214876034</v>
      </c>
      <c r="P256" s="63">
        <v>-7.4626865671641784E-2</v>
      </c>
      <c r="Q256" s="92"/>
      <c r="R256" s="56">
        <v>159</v>
      </c>
      <c r="S256" s="57">
        <v>11</v>
      </c>
      <c r="T256" s="57">
        <v>30</v>
      </c>
      <c r="U256" s="57">
        <v>24</v>
      </c>
      <c r="V256" s="57">
        <v>78</v>
      </c>
      <c r="W256" s="57">
        <v>16</v>
      </c>
      <c r="X256" s="92"/>
      <c r="Y256" s="58">
        <v>1</v>
      </c>
      <c r="Z256" s="59">
        <v>6.9182389937106917E-2</v>
      </c>
      <c r="AA256" s="59">
        <v>0.18867924528301888</v>
      </c>
      <c r="AB256" s="59">
        <v>0.15094339622641509</v>
      </c>
      <c r="AC256" s="59">
        <v>0.49056603773584906</v>
      </c>
      <c r="AD256" s="59">
        <v>0.10062893081761007</v>
      </c>
      <c r="AE256" s="92"/>
      <c r="AF256" s="56">
        <v>1224</v>
      </c>
      <c r="AG256" s="57">
        <v>42</v>
      </c>
      <c r="AH256" s="57">
        <v>275</v>
      </c>
      <c r="AI256" s="57">
        <v>183</v>
      </c>
      <c r="AJ256" s="57">
        <v>600</v>
      </c>
      <c r="AK256" s="57">
        <v>124</v>
      </c>
      <c r="AL256" s="92"/>
      <c r="AM256" s="58">
        <v>1</v>
      </c>
      <c r="AN256" s="59">
        <v>3.4313725490196081E-2</v>
      </c>
      <c r="AO256" s="59">
        <v>0.22467320261437909</v>
      </c>
      <c r="AP256" s="59">
        <v>0.14950980392156862</v>
      </c>
      <c r="AQ256" s="59">
        <v>0.49019607843137253</v>
      </c>
      <c r="AR256" s="59">
        <v>0.10130718954248366</v>
      </c>
    </row>
    <row r="257" spans="2:44" x14ac:dyDescent="0.25">
      <c r="B257" s="6">
        <f t="shared" si="10"/>
        <v>2020</v>
      </c>
      <c r="C257" s="60">
        <v>44136</v>
      </c>
      <c r="D257" s="61">
        <v>317.53926701570606</v>
      </c>
      <c r="E257" s="15">
        <v>233.33333333333326</v>
      </c>
      <c r="F257" s="15">
        <v>537.2549019607842</v>
      </c>
      <c r="G257" s="15">
        <v>131.75675675675672</v>
      </c>
      <c r="H257" s="15">
        <v>921.87500000000114</v>
      </c>
      <c r="I257" s="15">
        <v>110.89108910891078</v>
      </c>
      <c r="J257" s="92"/>
      <c r="K257" s="62">
        <v>0.13683223992502369</v>
      </c>
      <c r="L257" s="63">
        <v>0.31250000000000022</v>
      </c>
      <c r="M257" s="63">
        <v>0.28037383177570119</v>
      </c>
      <c r="N257" s="63">
        <v>1.5625000000000222E-2</v>
      </c>
      <c r="O257" s="63">
        <v>0.21900826446280997</v>
      </c>
      <c r="P257" s="63">
        <v>-0.22758620689655173</v>
      </c>
      <c r="Q257" s="92"/>
      <c r="R257" s="56">
        <v>83</v>
      </c>
      <c r="S257" s="57">
        <v>0</v>
      </c>
      <c r="T257" s="57">
        <v>19</v>
      </c>
      <c r="U257" s="57">
        <v>26</v>
      </c>
      <c r="V257" s="57">
        <v>33</v>
      </c>
      <c r="W257" s="57">
        <v>5</v>
      </c>
      <c r="X257" s="92"/>
      <c r="Y257" s="58">
        <v>1</v>
      </c>
      <c r="Z257" s="59">
        <v>0</v>
      </c>
      <c r="AA257" s="59">
        <v>0.2289156626506024</v>
      </c>
      <c r="AB257" s="59">
        <v>0.31325301204819278</v>
      </c>
      <c r="AC257" s="59">
        <v>0.39759036144578314</v>
      </c>
      <c r="AD257" s="59">
        <v>6.0240963855421686E-2</v>
      </c>
      <c r="AE257" s="92"/>
      <c r="AF257" s="56">
        <v>1213</v>
      </c>
      <c r="AG257" s="57">
        <v>42</v>
      </c>
      <c r="AH257" s="57">
        <v>274</v>
      </c>
      <c r="AI257" s="57">
        <v>195</v>
      </c>
      <c r="AJ257" s="57">
        <v>590</v>
      </c>
      <c r="AK257" s="57">
        <v>112</v>
      </c>
      <c r="AL257" s="92"/>
      <c r="AM257" s="58">
        <v>1</v>
      </c>
      <c r="AN257" s="59">
        <v>3.4624896949711458E-2</v>
      </c>
      <c r="AO257" s="59">
        <v>0.22588623248145095</v>
      </c>
      <c r="AP257" s="59">
        <v>0.16075845012366036</v>
      </c>
      <c r="AQ257" s="59">
        <v>0.48639736191261335</v>
      </c>
      <c r="AR257" s="59">
        <v>9.2333058532563891E-2</v>
      </c>
    </row>
    <row r="258" spans="2:44" x14ac:dyDescent="0.25">
      <c r="B258" s="9">
        <f t="shared" si="10"/>
        <v>2020</v>
      </c>
      <c r="C258" s="53">
        <v>44166</v>
      </c>
      <c r="D258" s="61">
        <v>318.84816753926623</v>
      </c>
      <c r="E258" s="15">
        <v>249.99999999999991</v>
      </c>
      <c r="F258" s="15">
        <v>547.0588235294116</v>
      </c>
      <c r="G258" s="15">
        <v>135.81081081081075</v>
      </c>
      <c r="H258" s="15">
        <v>907.81250000000114</v>
      </c>
      <c r="I258" s="15">
        <v>110.89108910891078</v>
      </c>
      <c r="J258" s="92"/>
      <c r="K258" s="62">
        <v>0.12569316081330872</v>
      </c>
      <c r="L258" s="63">
        <v>0.32352941176470607</v>
      </c>
      <c r="M258" s="63">
        <v>0.30373831775700944</v>
      </c>
      <c r="N258" s="63">
        <v>4.1450777202072686E-2</v>
      </c>
      <c r="O258" s="63">
        <v>0.16666666666666674</v>
      </c>
      <c r="P258" s="63">
        <v>-0.21678321678321677</v>
      </c>
      <c r="Q258" s="92"/>
      <c r="R258" s="56">
        <v>111</v>
      </c>
      <c r="S258" s="57">
        <v>6</v>
      </c>
      <c r="T258" s="57">
        <v>27</v>
      </c>
      <c r="U258" s="57">
        <v>18</v>
      </c>
      <c r="V258" s="57">
        <v>50</v>
      </c>
      <c r="W258" s="57">
        <v>10</v>
      </c>
      <c r="X258" s="92"/>
      <c r="Y258" s="58">
        <v>1</v>
      </c>
      <c r="Z258" s="59">
        <v>5.4054054054054057E-2</v>
      </c>
      <c r="AA258" s="59">
        <v>0.24324324324324326</v>
      </c>
      <c r="AB258" s="59">
        <v>0.16216216216216217</v>
      </c>
      <c r="AC258" s="59">
        <v>0.45045045045045046</v>
      </c>
      <c r="AD258" s="59">
        <v>9.0090090090090086E-2</v>
      </c>
      <c r="AE258" s="92"/>
      <c r="AF258" s="56">
        <v>1218</v>
      </c>
      <c r="AG258" s="57">
        <v>45</v>
      </c>
      <c r="AH258" s="57">
        <v>279</v>
      </c>
      <c r="AI258" s="57">
        <v>201</v>
      </c>
      <c r="AJ258" s="57">
        <v>581</v>
      </c>
      <c r="AK258" s="57">
        <v>112</v>
      </c>
      <c r="AL258" s="92"/>
      <c r="AM258" s="58">
        <v>1</v>
      </c>
      <c r="AN258" s="59">
        <v>3.6945812807881777E-2</v>
      </c>
      <c r="AO258" s="59">
        <v>0.22906403940886699</v>
      </c>
      <c r="AP258" s="59">
        <v>0.16502463054187191</v>
      </c>
      <c r="AQ258" s="59">
        <v>0.47701149425287354</v>
      </c>
      <c r="AR258" s="59">
        <v>9.1954022988505746E-2</v>
      </c>
    </row>
    <row r="259" spans="2:44" x14ac:dyDescent="0.25">
      <c r="B259" s="9">
        <f t="shared" ref="B259:B261" si="11">YEAR(C259)</f>
        <v>2021</v>
      </c>
      <c r="C259" s="53">
        <v>44197</v>
      </c>
      <c r="D259" s="61">
        <v>324.34554973821906</v>
      </c>
      <c r="E259" s="15">
        <v>238.88888888888883</v>
      </c>
      <c r="F259" s="15">
        <v>543.13725490196066</v>
      </c>
      <c r="G259" s="15">
        <v>147.29729729729723</v>
      </c>
      <c r="H259" s="15">
        <v>917.18750000000125</v>
      </c>
      <c r="I259" s="15">
        <v>112.87128712871275</v>
      </c>
      <c r="J259" s="92"/>
      <c r="K259" s="62">
        <v>0.13047445255474455</v>
      </c>
      <c r="L259" s="63">
        <v>0.1621621621621625</v>
      </c>
      <c r="M259" s="63">
        <v>0.28837209302325584</v>
      </c>
      <c r="N259" s="63">
        <v>0.12953367875647692</v>
      </c>
      <c r="O259" s="63">
        <v>0.14648437500000022</v>
      </c>
      <c r="P259" s="63">
        <v>-0.17985611510791377</v>
      </c>
      <c r="Q259" s="92"/>
      <c r="R259" s="56">
        <v>100</v>
      </c>
      <c r="S259" s="57">
        <v>3</v>
      </c>
      <c r="T259" s="57">
        <v>16</v>
      </c>
      <c r="U259" s="57">
        <v>24</v>
      </c>
      <c r="V259" s="57">
        <v>48</v>
      </c>
      <c r="W259" s="57">
        <v>9</v>
      </c>
      <c r="X259" s="92"/>
      <c r="Y259" s="58">
        <v>1</v>
      </c>
      <c r="Z259" s="59">
        <v>0.03</v>
      </c>
      <c r="AA259" s="59">
        <v>0.16</v>
      </c>
      <c r="AB259" s="59">
        <v>0.24</v>
      </c>
      <c r="AC259" s="59">
        <v>0.48</v>
      </c>
      <c r="AD259" s="59">
        <v>0.09</v>
      </c>
      <c r="AE259" s="92"/>
      <c r="AF259" s="56">
        <v>1239</v>
      </c>
      <c r="AG259" s="57">
        <v>43</v>
      </c>
      <c r="AH259" s="57">
        <v>277</v>
      </c>
      <c r="AI259" s="57">
        <v>218</v>
      </c>
      <c r="AJ259" s="57">
        <v>587</v>
      </c>
      <c r="AK259" s="57">
        <v>114</v>
      </c>
      <c r="AL259" s="92"/>
      <c r="AM259" s="58">
        <v>1</v>
      </c>
      <c r="AN259" s="59">
        <v>3.470540758676352E-2</v>
      </c>
      <c r="AO259" s="59">
        <v>0.22356739305891848</v>
      </c>
      <c r="AP259" s="59">
        <v>0.17594834543987087</v>
      </c>
      <c r="AQ259" s="59">
        <v>0.47376916868442293</v>
      </c>
      <c r="AR259" s="59">
        <v>9.2009685230024216E-2</v>
      </c>
    </row>
    <row r="260" spans="2:44" x14ac:dyDescent="0.25">
      <c r="B260" s="6">
        <f t="shared" si="11"/>
        <v>2021</v>
      </c>
      <c r="C260" s="60">
        <v>44228</v>
      </c>
      <c r="D260" s="61">
        <v>325.91623036649133</v>
      </c>
      <c r="E260" s="15">
        <v>211.11111111111106</v>
      </c>
      <c r="F260" s="15">
        <v>531.37254901960773</v>
      </c>
      <c r="G260" s="15">
        <v>153.37837837837833</v>
      </c>
      <c r="H260" s="15">
        <v>925.00000000000114</v>
      </c>
      <c r="I260" s="15">
        <v>115.84158415841573</v>
      </c>
      <c r="J260" s="92"/>
      <c r="K260" s="62">
        <v>0.16138059701492535</v>
      </c>
      <c r="L260" s="63">
        <v>-2.5641025641025217E-2</v>
      </c>
      <c r="M260" s="63">
        <v>0.24884792626728114</v>
      </c>
      <c r="N260" s="63">
        <v>0.24043715846994562</v>
      </c>
      <c r="O260" s="63">
        <v>0.18400000000000016</v>
      </c>
      <c r="P260" s="63">
        <v>-0.12030075187969935</v>
      </c>
      <c r="Q260" s="92"/>
      <c r="R260" s="56">
        <v>76</v>
      </c>
      <c r="S260" s="57">
        <v>0</v>
      </c>
      <c r="T260" s="57">
        <v>16</v>
      </c>
      <c r="U260" s="57">
        <v>15</v>
      </c>
      <c r="V260" s="57">
        <v>36</v>
      </c>
      <c r="W260" s="57">
        <v>9</v>
      </c>
      <c r="X260" s="92"/>
      <c r="Y260" s="58">
        <v>1</v>
      </c>
      <c r="Z260" s="59">
        <v>0</v>
      </c>
      <c r="AA260" s="59">
        <v>0.21052631578947367</v>
      </c>
      <c r="AB260" s="59">
        <v>0.19736842105263158</v>
      </c>
      <c r="AC260" s="59">
        <v>0.47368421052631576</v>
      </c>
      <c r="AD260" s="59">
        <v>0.11842105263157894</v>
      </c>
      <c r="AE260" s="92"/>
      <c r="AF260" s="56">
        <v>1245</v>
      </c>
      <c r="AG260" s="57">
        <v>38</v>
      </c>
      <c r="AH260" s="57">
        <v>271</v>
      </c>
      <c r="AI260" s="57">
        <v>227</v>
      </c>
      <c r="AJ260" s="57">
        <v>592</v>
      </c>
      <c r="AK260" s="57">
        <v>117</v>
      </c>
      <c r="AL260" s="92"/>
      <c r="AM260" s="58">
        <v>1</v>
      </c>
      <c r="AN260" s="59">
        <v>3.0522088353413655E-2</v>
      </c>
      <c r="AO260" s="59">
        <v>0.21767068273092369</v>
      </c>
      <c r="AP260" s="59">
        <v>0.18232931726907631</v>
      </c>
      <c r="AQ260" s="59">
        <v>0.4755020080321285</v>
      </c>
      <c r="AR260" s="59">
        <v>9.3975903614457831E-2</v>
      </c>
    </row>
    <row r="261" spans="2:44" x14ac:dyDescent="0.25">
      <c r="B261" s="9">
        <f t="shared" si="11"/>
        <v>2021</v>
      </c>
      <c r="C261" s="53">
        <v>44256</v>
      </c>
      <c r="D261" s="61">
        <v>301.04712041884744</v>
      </c>
      <c r="E261" s="15">
        <v>205.55555555555551</v>
      </c>
      <c r="F261" s="15">
        <v>476.47058823529397</v>
      </c>
      <c r="G261" s="15">
        <v>145.94594594594588</v>
      </c>
      <c r="H261" s="15">
        <v>843.75000000000102</v>
      </c>
      <c r="I261" s="15">
        <v>112.87128712871275</v>
      </c>
      <c r="J261" s="92"/>
      <c r="K261" s="62">
        <v>3.8843721770551287E-2</v>
      </c>
      <c r="L261" s="63">
        <v>-2.6315789473683737E-2</v>
      </c>
      <c r="M261" s="63">
        <v>3.4042553191489189E-2</v>
      </c>
      <c r="N261" s="63">
        <v>0.22033898305084754</v>
      </c>
      <c r="O261" s="63">
        <v>3.7174721189590088E-3</v>
      </c>
      <c r="P261" s="63">
        <v>-4.2016806722689259E-2</v>
      </c>
      <c r="Q261" s="92"/>
      <c r="R261" s="56">
        <v>49</v>
      </c>
      <c r="S261" s="57">
        <v>1</v>
      </c>
      <c r="T261" s="57">
        <v>6</v>
      </c>
      <c r="U261" s="57">
        <v>10</v>
      </c>
      <c r="V261" s="57">
        <v>24</v>
      </c>
      <c r="W261" s="57">
        <v>8</v>
      </c>
      <c r="X261" s="92"/>
      <c r="Y261" s="58">
        <v>1</v>
      </c>
      <c r="Z261" s="59">
        <v>2.0408163265306121E-2</v>
      </c>
      <c r="AA261" s="59">
        <v>0.12244897959183673</v>
      </c>
      <c r="AB261" s="59">
        <v>0.20408163265306123</v>
      </c>
      <c r="AC261" s="59">
        <v>0.48979591836734693</v>
      </c>
      <c r="AD261" s="59">
        <v>0.16326530612244897</v>
      </c>
      <c r="AE261" s="92"/>
      <c r="AF261" s="56">
        <v>1150</v>
      </c>
      <c r="AG261" s="57">
        <v>37</v>
      </c>
      <c r="AH261" s="57">
        <v>243</v>
      </c>
      <c r="AI261" s="57">
        <v>216</v>
      </c>
      <c r="AJ261" s="57">
        <v>540</v>
      </c>
      <c r="AK261" s="57">
        <v>114</v>
      </c>
      <c r="AL261" s="92"/>
      <c r="AM261" s="58">
        <v>1</v>
      </c>
      <c r="AN261" s="59">
        <v>3.2173913043478261E-2</v>
      </c>
      <c r="AO261" s="59">
        <v>0.21130434782608695</v>
      </c>
      <c r="AP261" s="59">
        <v>0.18782608695652173</v>
      </c>
      <c r="AQ261" s="59">
        <v>0.46956521739130436</v>
      </c>
      <c r="AR261" s="59">
        <v>9.913043478260869E-2</v>
      </c>
    </row>
    <row r="262" spans="2:44" x14ac:dyDescent="0.25">
      <c r="B262" s="9">
        <f t="shared" ref="B262:B264" si="12">YEAR(C262)</f>
        <v>2021</v>
      </c>
      <c r="C262" s="53">
        <v>44287</v>
      </c>
      <c r="D262" s="61">
        <v>295.8115183246066</v>
      </c>
      <c r="E262" s="15">
        <v>211.11111111111106</v>
      </c>
      <c r="F262" s="15">
        <v>462.74509803921558</v>
      </c>
      <c r="G262" s="15">
        <v>146.62162162162153</v>
      </c>
      <c r="H262" s="15">
        <v>807.81250000000091</v>
      </c>
      <c r="I262" s="15">
        <v>120.79207920792066</v>
      </c>
      <c r="J262" s="92"/>
      <c r="K262" s="62">
        <v>3.1021897810219023E-2</v>
      </c>
      <c r="L262" s="63">
        <v>-2.5641025641025328E-2</v>
      </c>
      <c r="M262" s="63">
        <v>2.1645021645021689E-2</v>
      </c>
      <c r="N262" s="63">
        <v>0.2191011235955056</v>
      </c>
      <c r="O262" s="63">
        <v>-3.1835205992509441E-2</v>
      </c>
      <c r="P262" s="63">
        <v>7.0175438596491002E-2</v>
      </c>
      <c r="Q262" s="92"/>
      <c r="R262" s="56">
        <v>44</v>
      </c>
      <c r="S262" s="57">
        <v>5</v>
      </c>
      <c r="T262" s="57">
        <v>5</v>
      </c>
      <c r="U262" s="57">
        <v>12</v>
      </c>
      <c r="V262" s="57">
        <v>8</v>
      </c>
      <c r="W262" s="57">
        <v>14</v>
      </c>
      <c r="X262" s="92"/>
      <c r="Y262" s="58">
        <v>1</v>
      </c>
      <c r="Z262" s="59">
        <v>0.11363636363636363</v>
      </c>
      <c r="AA262" s="59">
        <v>0.11363636363636363</v>
      </c>
      <c r="AB262" s="59">
        <v>0.27272727272727271</v>
      </c>
      <c r="AC262" s="59">
        <v>0.18181818181818182</v>
      </c>
      <c r="AD262" s="59">
        <v>0.31818181818181818</v>
      </c>
      <c r="AE262" s="92"/>
      <c r="AF262" s="56">
        <v>1130</v>
      </c>
      <c r="AG262" s="57">
        <v>38</v>
      </c>
      <c r="AH262" s="57">
        <v>236</v>
      </c>
      <c r="AI262" s="57">
        <v>217</v>
      </c>
      <c r="AJ262" s="57">
        <v>517</v>
      </c>
      <c r="AK262" s="57">
        <v>122</v>
      </c>
      <c r="AL262" s="92"/>
      <c r="AM262" s="58">
        <v>1</v>
      </c>
      <c r="AN262" s="59">
        <v>3.3628318584070796E-2</v>
      </c>
      <c r="AO262" s="59">
        <v>0.20884955752212389</v>
      </c>
      <c r="AP262" s="59">
        <v>0.1920353982300885</v>
      </c>
      <c r="AQ262" s="59">
        <v>0.45752212389380531</v>
      </c>
      <c r="AR262" s="59">
        <v>0.1079646017699115</v>
      </c>
    </row>
    <row r="263" spans="2:44" x14ac:dyDescent="0.25">
      <c r="B263" s="6">
        <f t="shared" si="12"/>
        <v>2021</v>
      </c>
      <c r="C263" s="60">
        <v>44317</v>
      </c>
      <c r="D263" s="61">
        <v>301.83246073298352</v>
      </c>
      <c r="E263" s="15">
        <v>205.55555555555551</v>
      </c>
      <c r="F263" s="15">
        <v>454.90196078431364</v>
      </c>
      <c r="G263" s="15">
        <v>154.72972972972963</v>
      </c>
      <c r="H263" s="15">
        <v>814.06250000000091</v>
      </c>
      <c r="I263" s="15">
        <v>132.67326732673254</v>
      </c>
      <c r="J263" s="92"/>
      <c r="K263" s="62">
        <v>5.489478499542555E-2</v>
      </c>
      <c r="L263" s="63">
        <v>-5.1282051282050878E-2</v>
      </c>
      <c r="M263" s="63">
        <v>-3.3333333333333104E-2</v>
      </c>
      <c r="N263" s="63">
        <v>0.33918128654970747</v>
      </c>
      <c r="O263" s="63">
        <v>-1.8832391713747731E-2</v>
      </c>
      <c r="P263" s="63">
        <v>0.1964285714285714</v>
      </c>
      <c r="Q263" s="92"/>
      <c r="R263" s="56">
        <v>80</v>
      </c>
      <c r="S263" s="57">
        <v>2</v>
      </c>
      <c r="T263" s="57">
        <v>13</v>
      </c>
      <c r="U263" s="57">
        <v>20</v>
      </c>
      <c r="V263" s="57">
        <v>28</v>
      </c>
      <c r="W263" s="57">
        <v>17</v>
      </c>
      <c r="X263" s="92"/>
      <c r="Y263" s="58">
        <v>1</v>
      </c>
      <c r="Z263" s="59">
        <v>2.5000000000000001E-2</v>
      </c>
      <c r="AA263" s="59">
        <v>0.16250000000000001</v>
      </c>
      <c r="AB263" s="59">
        <v>0.25</v>
      </c>
      <c r="AC263" s="59">
        <v>0.35</v>
      </c>
      <c r="AD263" s="59">
        <v>0.21249999999999999</v>
      </c>
      <c r="AE263" s="92"/>
      <c r="AF263" s="56">
        <v>1153</v>
      </c>
      <c r="AG263" s="57">
        <v>37</v>
      </c>
      <c r="AH263" s="57">
        <v>232</v>
      </c>
      <c r="AI263" s="57">
        <v>229</v>
      </c>
      <c r="AJ263" s="57">
        <v>521</v>
      </c>
      <c r="AK263" s="57">
        <v>134</v>
      </c>
      <c r="AL263" s="92"/>
      <c r="AM263" s="58">
        <v>1</v>
      </c>
      <c r="AN263" s="59">
        <v>3.2090199479618386E-2</v>
      </c>
      <c r="AO263" s="59">
        <v>0.20121422376409367</v>
      </c>
      <c r="AP263" s="59">
        <v>0.19861231569817867</v>
      </c>
      <c r="AQ263" s="59">
        <v>0.45186470078057239</v>
      </c>
      <c r="AR263" s="59">
        <v>0.11621856027753687</v>
      </c>
    </row>
    <row r="264" spans="2:44" x14ac:dyDescent="0.25">
      <c r="B264" s="9">
        <f t="shared" si="12"/>
        <v>2021</v>
      </c>
      <c r="C264" s="53">
        <v>44348</v>
      </c>
      <c r="D264" s="61">
        <v>301.83246073298352</v>
      </c>
      <c r="E264" s="15">
        <v>199.99999999999997</v>
      </c>
      <c r="F264" s="15">
        <v>458.82352941176458</v>
      </c>
      <c r="G264" s="15">
        <v>158.10810810810798</v>
      </c>
      <c r="H264" s="15">
        <v>800.00000000000091</v>
      </c>
      <c r="I264" s="15">
        <v>135.64356435643549</v>
      </c>
      <c r="J264" s="92"/>
      <c r="K264" s="62">
        <v>2.3978685612788597E-2</v>
      </c>
      <c r="L264" s="63">
        <v>-0.12195121951219479</v>
      </c>
      <c r="M264" s="63">
        <v>-6.3999999999999946E-2</v>
      </c>
      <c r="N264" s="63">
        <v>0.32954545454545436</v>
      </c>
      <c r="O264" s="63">
        <v>-7.4141048824593159E-2</v>
      </c>
      <c r="P264" s="63">
        <v>0.29245283018867907</v>
      </c>
      <c r="Q264" s="92"/>
      <c r="R264" s="56">
        <v>79</v>
      </c>
      <c r="S264" s="57">
        <v>2</v>
      </c>
      <c r="T264" s="57">
        <v>21</v>
      </c>
      <c r="U264" s="57">
        <v>18</v>
      </c>
      <c r="V264" s="57">
        <v>28</v>
      </c>
      <c r="W264" s="57">
        <v>10</v>
      </c>
      <c r="X264" s="92"/>
      <c r="Y264" s="58">
        <v>1</v>
      </c>
      <c r="Z264" s="59">
        <v>2.5316455696202531E-2</v>
      </c>
      <c r="AA264" s="59">
        <v>0.26582278481012656</v>
      </c>
      <c r="AB264" s="59">
        <v>0.22784810126582278</v>
      </c>
      <c r="AC264" s="59">
        <v>0.35443037974683544</v>
      </c>
      <c r="AD264" s="59">
        <v>0.12658227848101267</v>
      </c>
      <c r="AE264" s="92"/>
      <c r="AF264" s="56">
        <v>1153</v>
      </c>
      <c r="AG264" s="57">
        <v>36</v>
      </c>
      <c r="AH264" s="57">
        <v>234</v>
      </c>
      <c r="AI264" s="57">
        <v>234</v>
      </c>
      <c r="AJ264" s="57">
        <v>512</v>
      </c>
      <c r="AK264" s="57">
        <v>137</v>
      </c>
      <c r="AL264" s="92"/>
      <c r="AM264" s="58">
        <v>1</v>
      </c>
      <c r="AN264" s="59">
        <v>3.1222896790980052E-2</v>
      </c>
      <c r="AO264" s="59">
        <v>0.20294882914137033</v>
      </c>
      <c r="AP264" s="59">
        <v>0.20294882914137033</v>
      </c>
      <c r="AQ264" s="59">
        <v>0.44405897658282739</v>
      </c>
      <c r="AR264" s="59">
        <v>0.11882046834345186</v>
      </c>
    </row>
    <row r="265" spans="2:44" x14ac:dyDescent="0.25">
      <c r="B265" s="9">
        <f t="shared" ref="B265:B267" si="13">YEAR(C265)</f>
        <v>2021</v>
      </c>
      <c r="C265" s="53">
        <v>44378</v>
      </c>
      <c r="D265" s="61">
        <v>291.62303664921387</v>
      </c>
      <c r="E265" s="15">
        <v>199.99999999999997</v>
      </c>
      <c r="F265" s="15">
        <v>441.17647058823519</v>
      </c>
      <c r="G265" s="15">
        <v>149.99999999999989</v>
      </c>
      <c r="H265" s="15">
        <v>767.18750000000091</v>
      </c>
      <c r="I265" s="15">
        <v>138.61386138613847</v>
      </c>
      <c r="J265" s="92"/>
      <c r="K265" s="62">
        <v>-2.8770706190061279E-2</v>
      </c>
      <c r="L265" s="63">
        <v>-2.7027027027026751E-2</v>
      </c>
      <c r="M265" s="63">
        <v>-0.1106719367588932</v>
      </c>
      <c r="N265" s="63">
        <v>0.23333333333333317</v>
      </c>
      <c r="O265" s="63">
        <v>-0.14010507880910694</v>
      </c>
      <c r="P265" s="63">
        <v>0.320754716981132</v>
      </c>
      <c r="Q265" s="92"/>
      <c r="R265" s="56">
        <v>75</v>
      </c>
      <c r="S265" s="57">
        <v>2</v>
      </c>
      <c r="T265" s="57">
        <v>13</v>
      </c>
      <c r="U265" s="57">
        <v>10</v>
      </c>
      <c r="V265" s="57">
        <v>37</v>
      </c>
      <c r="W265" s="57">
        <v>13</v>
      </c>
      <c r="X265" s="92"/>
      <c r="Y265" s="58">
        <v>1</v>
      </c>
      <c r="Z265" s="59">
        <v>2.6666666666666668E-2</v>
      </c>
      <c r="AA265" s="59">
        <v>0.17333333333333334</v>
      </c>
      <c r="AB265" s="59">
        <v>0.13333333333333333</v>
      </c>
      <c r="AC265" s="59">
        <v>0.49333333333333335</v>
      </c>
      <c r="AD265" s="59">
        <v>0.17333333333333334</v>
      </c>
      <c r="AE265" s="92"/>
      <c r="AF265" s="56">
        <v>1114</v>
      </c>
      <c r="AG265" s="57">
        <v>36</v>
      </c>
      <c r="AH265" s="57">
        <v>225</v>
      </c>
      <c r="AI265" s="57">
        <v>222</v>
      </c>
      <c r="AJ265" s="57">
        <v>491</v>
      </c>
      <c r="AK265" s="57">
        <v>140</v>
      </c>
      <c r="AL265" s="92"/>
      <c r="AM265" s="58">
        <v>1</v>
      </c>
      <c r="AN265" s="59">
        <v>3.231597845601436E-2</v>
      </c>
      <c r="AO265" s="59">
        <v>0.20197486535008977</v>
      </c>
      <c r="AP265" s="59">
        <v>0.1992818671454219</v>
      </c>
      <c r="AQ265" s="59">
        <v>0.44075403949730702</v>
      </c>
      <c r="AR265" s="59">
        <v>0.12567324955116696</v>
      </c>
    </row>
    <row r="266" spans="2:44" x14ac:dyDescent="0.25">
      <c r="B266" s="6">
        <f t="shared" si="13"/>
        <v>2021</v>
      </c>
      <c r="C266" s="60">
        <v>44409</v>
      </c>
      <c r="D266" s="61">
        <v>285.60209424083689</v>
      </c>
      <c r="E266" s="15">
        <v>227.77777777777774</v>
      </c>
      <c r="F266" s="15">
        <v>433.33333333333326</v>
      </c>
      <c r="G266" s="15">
        <v>144.5945945945945</v>
      </c>
      <c r="H266" s="15">
        <v>737.50000000000091</v>
      </c>
      <c r="I266" s="15">
        <v>141.58415841584142</v>
      </c>
      <c r="J266" s="92"/>
      <c r="K266" s="62">
        <v>-3.5366931918656364E-2</v>
      </c>
      <c r="L266" s="63">
        <v>0.20588235294117685</v>
      </c>
      <c r="M266" s="63">
        <v>-0.12301587301587291</v>
      </c>
      <c r="N266" s="63">
        <v>0.24418604651162767</v>
      </c>
      <c r="O266" s="63">
        <v>-0.16312056737588654</v>
      </c>
      <c r="P266" s="63">
        <v>0.31192660550458662</v>
      </c>
      <c r="Q266" s="92"/>
      <c r="R266" s="56">
        <v>78</v>
      </c>
      <c r="S266" s="57">
        <v>5</v>
      </c>
      <c r="T266" s="57">
        <v>15</v>
      </c>
      <c r="U266" s="57">
        <v>11</v>
      </c>
      <c r="V266" s="57">
        <v>32</v>
      </c>
      <c r="W266" s="57">
        <v>15</v>
      </c>
      <c r="X266" s="92"/>
      <c r="Y266" s="58">
        <v>1</v>
      </c>
      <c r="Z266" s="59">
        <v>6.4102564102564097E-2</v>
      </c>
      <c r="AA266" s="59">
        <v>0.19230769230769232</v>
      </c>
      <c r="AB266" s="59">
        <v>0.14102564102564102</v>
      </c>
      <c r="AC266" s="59">
        <v>0.41025641025641024</v>
      </c>
      <c r="AD266" s="59">
        <v>0.19230769230769232</v>
      </c>
      <c r="AE266" s="92"/>
      <c r="AF266" s="56">
        <v>1091</v>
      </c>
      <c r="AG266" s="57">
        <v>41</v>
      </c>
      <c r="AH266" s="57">
        <v>221</v>
      </c>
      <c r="AI266" s="57">
        <v>214</v>
      </c>
      <c r="AJ266" s="57">
        <v>472</v>
      </c>
      <c r="AK266" s="57">
        <v>143</v>
      </c>
      <c r="AL266" s="92"/>
      <c r="AM266" s="58">
        <v>1</v>
      </c>
      <c r="AN266" s="59">
        <v>3.7580201649862512E-2</v>
      </c>
      <c r="AO266" s="59">
        <v>0.20256645279560037</v>
      </c>
      <c r="AP266" s="59">
        <v>0.19615032080659944</v>
      </c>
      <c r="AQ266" s="59">
        <v>0.43263061411549036</v>
      </c>
      <c r="AR266" s="59">
        <v>0.13107241063244729</v>
      </c>
    </row>
    <row r="267" spans="2:44" x14ac:dyDescent="0.25">
      <c r="B267" s="9">
        <f t="shared" si="13"/>
        <v>2021</v>
      </c>
      <c r="C267" s="53">
        <v>44440</v>
      </c>
      <c r="D267" s="61">
        <v>265.96858638743379</v>
      </c>
      <c r="E267" s="15">
        <v>238.88888888888886</v>
      </c>
      <c r="F267" s="15">
        <v>390.19607843137248</v>
      </c>
      <c r="G267" s="15">
        <v>135.81081081081072</v>
      </c>
      <c r="H267" s="15">
        <v>681.2500000000008</v>
      </c>
      <c r="I267" s="15">
        <v>135.64356435643549</v>
      </c>
      <c r="J267" s="92"/>
      <c r="K267" s="62">
        <v>-0.13971210838272674</v>
      </c>
      <c r="L267" s="63">
        <v>0.19444444444444486</v>
      </c>
      <c r="M267" s="63">
        <v>-0.25468164794007486</v>
      </c>
      <c r="N267" s="63">
        <v>0.11049723756906049</v>
      </c>
      <c r="O267" s="63">
        <v>-0.24567474048442928</v>
      </c>
      <c r="P267" s="63">
        <v>0.15126050420168058</v>
      </c>
      <c r="Q267" s="92"/>
      <c r="R267" s="56">
        <v>82</v>
      </c>
      <c r="S267" s="57">
        <v>6</v>
      </c>
      <c r="T267" s="57">
        <v>18</v>
      </c>
      <c r="U267" s="57">
        <v>13</v>
      </c>
      <c r="V267" s="57">
        <v>34</v>
      </c>
      <c r="W267" s="57">
        <v>11</v>
      </c>
      <c r="X267" s="92"/>
      <c r="Y267" s="58">
        <v>1</v>
      </c>
      <c r="Z267" s="59">
        <v>7.3170731707317069E-2</v>
      </c>
      <c r="AA267" s="59">
        <v>0.21951219512195122</v>
      </c>
      <c r="AB267" s="59">
        <v>0.15853658536585366</v>
      </c>
      <c r="AC267" s="59">
        <v>0.41463414634146339</v>
      </c>
      <c r="AD267" s="59">
        <v>0.13414634146341464</v>
      </c>
      <c r="AE267" s="92"/>
      <c r="AF267" s="56">
        <v>1016</v>
      </c>
      <c r="AG267" s="57">
        <v>43</v>
      </c>
      <c r="AH267" s="57">
        <v>199</v>
      </c>
      <c r="AI267" s="57">
        <v>201</v>
      </c>
      <c r="AJ267" s="57">
        <v>436</v>
      </c>
      <c r="AK267" s="57">
        <v>137</v>
      </c>
      <c r="AL267" s="92"/>
      <c r="AM267" s="58">
        <v>1</v>
      </c>
      <c r="AN267" s="59">
        <v>4.2322834645669292E-2</v>
      </c>
      <c r="AO267" s="59">
        <v>0.19586614173228348</v>
      </c>
      <c r="AP267" s="59">
        <v>0.19783464566929135</v>
      </c>
      <c r="AQ267" s="59">
        <v>0.42913385826771655</v>
      </c>
      <c r="AR267" s="59">
        <v>0.13484251968503938</v>
      </c>
    </row>
    <row r="268" spans="2:44" x14ac:dyDescent="0.25">
      <c r="B268" s="9">
        <f t="shared" ref="B268:B270" si="14">YEAR(C268)</f>
        <v>2021</v>
      </c>
      <c r="C268" s="53">
        <v>44470</v>
      </c>
      <c r="D268" s="61">
        <v>244.24083769633438</v>
      </c>
      <c r="E268" s="15">
        <v>199.99999999999997</v>
      </c>
      <c r="F268" s="15">
        <v>350.98039215686271</v>
      </c>
      <c r="G268" s="15">
        <v>132.43243243243234</v>
      </c>
      <c r="H268" s="15">
        <v>603.12500000000068</v>
      </c>
      <c r="I268" s="15">
        <v>134.65346534653449</v>
      </c>
      <c r="J268" s="92"/>
      <c r="K268" s="62">
        <v>-0.23774509803921606</v>
      </c>
      <c r="L268" s="63">
        <v>-0.14285714285714268</v>
      </c>
      <c r="M268" s="63">
        <v>-0.34909090909090912</v>
      </c>
      <c r="N268" s="63">
        <v>7.1038251366119853E-2</v>
      </c>
      <c r="O268" s="63">
        <v>-0.3566666666666668</v>
      </c>
      <c r="P268" s="63">
        <v>9.6774193548386789E-2</v>
      </c>
      <c r="Q268" s="92"/>
      <c r="R268" s="56">
        <v>76</v>
      </c>
      <c r="S268" s="57">
        <v>4</v>
      </c>
      <c r="T268" s="57">
        <v>10</v>
      </c>
      <c r="U268" s="57">
        <v>19</v>
      </c>
      <c r="V268" s="57">
        <v>28</v>
      </c>
      <c r="W268" s="57">
        <v>15</v>
      </c>
      <c r="X268" s="92"/>
      <c r="Y268" s="58">
        <v>1</v>
      </c>
      <c r="Z268" s="59">
        <v>5.2631578947368418E-2</v>
      </c>
      <c r="AA268" s="59">
        <v>0.13157894736842105</v>
      </c>
      <c r="AB268" s="59">
        <v>0.25</v>
      </c>
      <c r="AC268" s="59">
        <v>0.36842105263157893</v>
      </c>
      <c r="AD268" s="59">
        <v>0.19736842105263158</v>
      </c>
      <c r="AE268" s="92"/>
      <c r="AF268" s="56">
        <v>933</v>
      </c>
      <c r="AG268" s="57">
        <v>36</v>
      </c>
      <c r="AH268" s="57">
        <v>179</v>
      </c>
      <c r="AI268" s="57">
        <v>196</v>
      </c>
      <c r="AJ268" s="57">
        <v>386</v>
      </c>
      <c r="AK268" s="57">
        <v>136</v>
      </c>
      <c r="AL268" s="92"/>
      <c r="AM268" s="58">
        <v>1</v>
      </c>
      <c r="AN268" s="59">
        <v>3.8585209003215437E-2</v>
      </c>
      <c r="AO268" s="59">
        <v>0.19185423365487675</v>
      </c>
      <c r="AP268" s="59">
        <v>0.21007502679528403</v>
      </c>
      <c r="AQ268" s="59">
        <v>0.4137191854233655</v>
      </c>
      <c r="AR268" s="59">
        <v>0.14576634512325831</v>
      </c>
    </row>
    <row r="269" spans="2:44" x14ac:dyDescent="0.25">
      <c r="B269" s="6">
        <f t="shared" si="14"/>
        <v>2021</v>
      </c>
      <c r="C269" s="60">
        <v>44501</v>
      </c>
      <c r="D269" s="61">
        <v>243.97905759162236</v>
      </c>
      <c r="E269" s="15">
        <v>205.55555555555551</v>
      </c>
      <c r="F269" s="15">
        <v>337.25490196078425</v>
      </c>
      <c r="G269" s="15">
        <v>124.32432432432424</v>
      </c>
      <c r="H269" s="15">
        <v>618.7500000000008</v>
      </c>
      <c r="I269" s="15">
        <v>141.58415841584142</v>
      </c>
      <c r="J269" s="92"/>
      <c r="K269" s="62">
        <v>-0.23165704863973646</v>
      </c>
      <c r="L269" s="63">
        <v>-0.11904761904761896</v>
      </c>
      <c r="M269" s="63">
        <v>-0.37226277372262773</v>
      </c>
      <c r="N269" s="63">
        <v>-5.6410256410256765E-2</v>
      </c>
      <c r="O269" s="63">
        <v>-0.32881355932203382</v>
      </c>
      <c r="P269" s="63">
        <v>0.27678571428571419</v>
      </c>
      <c r="Q269" s="92"/>
      <c r="R269" s="56">
        <v>82</v>
      </c>
      <c r="S269" s="57">
        <v>1</v>
      </c>
      <c r="T269" s="57">
        <v>12</v>
      </c>
      <c r="U269" s="57">
        <v>14</v>
      </c>
      <c r="V269" s="57">
        <v>43</v>
      </c>
      <c r="W269" s="57">
        <v>12</v>
      </c>
      <c r="X269" s="92"/>
      <c r="Y269" s="58">
        <v>1</v>
      </c>
      <c r="Z269" s="59">
        <v>1.2195121951219513E-2</v>
      </c>
      <c r="AA269" s="59">
        <v>0.14634146341463414</v>
      </c>
      <c r="AB269" s="59">
        <v>0.17073170731707318</v>
      </c>
      <c r="AC269" s="59">
        <v>0.52439024390243905</v>
      </c>
      <c r="AD269" s="59">
        <v>0.14634146341463414</v>
      </c>
      <c r="AE269" s="92"/>
      <c r="AF269" s="56">
        <v>932</v>
      </c>
      <c r="AG269" s="57">
        <v>37</v>
      </c>
      <c r="AH269" s="57">
        <v>172</v>
      </c>
      <c r="AI269" s="57">
        <v>184</v>
      </c>
      <c r="AJ269" s="57">
        <v>396</v>
      </c>
      <c r="AK269" s="57">
        <v>143</v>
      </c>
      <c r="AL269" s="92"/>
      <c r="AM269" s="58">
        <v>1</v>
      </c>
      <c r="AN269" s="59">
        <v>3.9699570815450641E-2</v>
      </c>
      <c r="AO269" s="59">
        <v>0.18454935622317598</v>
      </c>
      <c r="AP269" s="59">
        <v>0.19742489270386265</v>
      </c>
      <c r="AQ269" s="59">
        <v>0.42489270386266093</v>
      </c>
      <c r="AR269" s="59">
        <v>0.15343347639484978</v>
      </c>
    </row>
    <row r="270" spans="2:44" x14ac:dyDescent="0.25">
      <c r="B270" s="9">
        <f t="shared" si="14"/>
        <v>2021</v>
      </c>
      <c r="C270" s="53">
        <v>44531</v>
      </c>
      <c r="D270" s="61">
        <v>236.64921465968519</v>
      </c>
      <c r="E270" s="15">
        <v>194.4444444444444</v>
      </c>
      <c r="F270" s="15">
        <v>307.84313725490188</v>
      </c>
      <c r="G270" s="15">
        <v>122.29729729729722</v>
      </c>
      <c r="H270" s="15">
        <v>607.8125000000008</v>
      </c>
      <c r="I270" s="15">
        <v>140.59405940594044</v>
      </c>
      <c r="J270" s="92"/>
      <c r="K270" s="62">
        <v>-0.25779967159277528</v>
      </c>
      <c r="L270" s="63">
        <v>-0.2222222222222221</v>
      </c>
      <c r="M270" s="63">
        <v>-0.43727598566308246</v>
      </c>
      <c r="N270" s="63">
        <v>-9.9502487562189268E-2</v>
      </c>
      <c r="O270" s="63">
        <v>-0.33046471600688465</v>
      </c>
      <c r="P270" s="63">
        <v>0.26785714285714279</v>
      </c>
      <c r="Q270" s="92"/>
      <c r="R270" s="56">
        <v>83</v>
      </c>
      <c r="S270" s="57">
        <v>4</v>
      </c>
      <c r="T270" s="57">
        <v>12</v>
      </c>
      <c r="U270" s="57">
        <v>15</v>
      </c>
      <c r="V270" s="57">
        <v>43</v>
      </c>
      <c r="W270" s="57">
        <v>9</v>
      </c>
      <c r="X270" s="92"/>
      <c r="Y270" s="58">
        <v>1</v>
      </c>
      <c r="Z270" s="59">
        <v>4.8192771084337352E-2</v>
      </c>
      <c r="AA270" s="59">
        <v>0.14457831325301204</v>
      </c>
      <c r="AB270" s="59">
        <v>0.18072289156626506</v>
      </c>
      <c r="AC270" s="59">
        <v>0.51807228915662651</v>
      </c>
      <c r="AD270" s="59">
        <v>0.10843373493975904</v>
      </c>
      <c r="AE270" s="92"/>
      <c r="AF270" s="56">
        <v>904</v>
      </c>
      <c r="AG270" s="57">
        <v>35</v>
      </c>
      <c r="AH270" s="57">
        <v>157</v>
      </c>
      <c r="AI270" s="57">
        <v>181</v>
      </c>
      <c r="AJ270" s="57">
        <v>389</v>
      </c>
      <c r="AK270" s="57">
        <v>142</v>
      </c>
      <c r="AL270" s="92"/>
      <c r="AM270" s="58">
        <v>1</v>
      </c>
      <c r="AN270" s="59">
        <v>3.8716814159292033E-2</v>
      </c>
      <c r="AO270" s="59">
        <v>0.17367256637168141</v>
      </c>
      <c r="AP270" s="59">
        <v>0.2002212389380531</v>
      </c>
      <c r="AQ270" s="59">
        <v>0.43030973451327431</v>
      </c>
      <c r="AR270" s="59">
        <v>0.15707964601769911</v>
      </c>
    </row>
    <row r="271" spans="2:44" x14ac:dyDescent="0.25">
      <c r="B271" s="9">
        <f t="shared" ref="B271:B273" si="15">YEAR(C271)</f>
        <v>2022</v>
      </c>
      <c r="C271" s="53">
        <v>44562</v>
      </c>
      <c r="D271" s="61">
        <v>222.51308900523495</v>
      </c>
      <c r="E271" s="15">
        <v>194.4444444444444</v>
      </c>
      <c r="F271" s="15">
        <v>292.15686274509795</v>
      </c>
      <c r="G271" s="15">
        <v>112.83783783783777</v>
      </c>
      <c r="H271" s="15">
        <v>554.6875000000008</v>
      </c>
      <c r="I271" s="15">
        <v>142.57425742574242</v>
      </c>
      <c r="J271" s="92"/>
      <c r="K271" s="62">
        <v>-0.31396287328490746</v>
      </c>
      <c r="L271" s="63">
        <v>-0.18604651162790697</v>
      </c>
      <c r="M271" s="63">
        <v>-0.46209386281588449</v>
      </c>
      <c r="N271" s="63">
        <v>-0.23394495412844052</v>
      </c>
      <c r="O271" s="63">
        <v>-0.39522998296422485</v>
      </c>
      <c r="P271" s="63">
        <v>0.26315789473684204</v>
      </c>
      <c r="Q271" s="92"/>
      <c r="R271" s="56">
        <v>46</v>
      </c>
      <c r="S271" s="57">
        <v>3</v>
      </c>
      <c r="T271" s="57">
        <v>8</v>
      </c>
      <c r="U271" s="57">
        <v>10</v>
      </c>
      <c r="V271" s="57">
        <v>14</v>
      </c>
      <c r="W271" s="57">
        <v>11</v>
      </c>
      <c r="X271" s="92"/>
      <c r="Y271" s="58">
        <v>1</v>
      </c>
      <c r="Z271" s="59">
        <v>6.5217391304347824E-2</v>
      </c>
      <c r="AA271" s="59">
        <v>0.17391304347826086</v>
      </c>
      <c r="AB271" s="59">
        <v>0.21739130434782608</v>
      </c>
      <c r="AC271" s="59">
        <v>0.30434782608695654</v>
      </c>
      <c r="AD271" s="59">
        <v>0.2391304347826087</v>
      </c>
      <c r="AE271" s="92"/>
      <c r="AF271" s="56">
        <v>850</v>
      </c>
      <c r="AG271" s="57">
        <v>35</v>
      </c>
      <c r="AH271" s="57">
        <v>149</v>
      </c>
      <c r="AI271" s="57">
        <v>167</v>
      </c>
      <c r="AJ271" s="57">
        <v>355</v>
      </c>
      <c r="AK271" s="57">
        <v>144</v>
      </c>
      <c r="AL271" s="92"/>
      <c r="AM271" s="58">
        <v>1</v>
      </c>
      <c r="AN271" s="59">
        <v>4.1176470588235294E-2</v>
      </c>
      <c r="AO271" s="59">
        <v>0.17529411764705882</v>
      </c>
      <c r="AP271" s="59">
        <v>0.19647058823529412</v>
      </c>
      <c r="AQ271" s="59">
        <v>0.41764705882352943</v>
      </c>
      <c r="AR271" s="59">
        <v>0.16941176470588235</v>
      </c>
    </row>
    <row r="272" spans="2:44" x14ac:dyDescent="0.25">
      <c r="B272" s="6">
        <f t="shared" si="15"/>
        <v>2022</v>
      </c>
      <c r="C272" s="60">
        <v>44593</v>
      </c>
      <c r="D272" s="61">
        <v>214.39790575916166</v>
      </c>
      <c r="E272" s="15">
        <v>199.99999999999994</v>
      </c>
      <c r="F272" s="15">
        <v>272.54901960784304</v>
      </c>
      <c r="G272" s="15">
        <v>110.81081081081074</v>
      </c>
      <c r="H272" s="15">
        <v>531.25000000000068</v>
      </c>
      <c r="I272" s="15">
        <v>138.61386138613847</v>
      </c>
      <c r="J272" s="92"/>
      <c r="K272" s="62">
        <v>-0.34216867469879553</v>
      </c>
      <c r="L272" s="63">
        <v>-5.2631578947368474E-2</v>
      </c>
      <c r="M272" s="63">
        <v>-0.48708487084870855</v>
      </c>
      <c r="N272" s="63">
        <v>-0.27753303964757736</v>
      </c>
      <c r="O272" s="63">
        <v>-0.42567567567567566</v>
      </c>
      <c r="P272" s="63">
        <v>0.19658119658119655</v>
      </c>
      <c r="Q272" s="92"/>
      <c r="R272" s="56">
        <v>45</v>
      </c>
      <c r="S272" s="57">
        <v>1</v>
      </c>
      <c r="T272" s="57">
        <v>6</v>
      </c>
      <c r="U272" s="57">
        <v>12</v>
      </c>
      <c r="V272" s="57">
        <v>21</v>
      </c>
      <c r="W272" s="57">
        <v>5</v>
      </c>
      <c r="X272" s="92"/>
      <c r="Y272" s="58">
        <v>1</v>
      </c>
      <c r="Z272" s="59">
        <v>2.2222222222222223E-2</v>
      </c>
      <c r="AA272" s="59">
        <v>0.13333333333333333</v>
      </c>
      <c r="AB272" s="59">
        <v>0.26666666666666666</v>
      </c>
      <c r="AC272" s="59">
        <v>0.46666666666666667</v>
      </c>
      <c r="AD272" s="59">
        <v>0.1111111111111111</v>
      </c>
      <c r="AE272" s="92"/>
      <c r="AF272" s="56">
        <v>819</v>
      </c>
      <c r="AG272" s="57">
        <v>36</v>
      </c>
      <c r="AH272" s="57">
        <v>139</v>
      </c>
      <c r="AI272" s="57">
        <v>164</v>
      </c>
      <c r="AJ272" s="57">
        <v>340</v>
      </c>
      <c r="AK272" s="57">
        <v>140</v>
      </c>
      <c r="AL272" s="92"/>
      <c r="AM272" s="58">
        <v>1</v>
      </c>
      <c r="AN272" s="59">
        <v>4.3956043956043959E-2</v>
      </c>
      <c r="AO272" s="59">
        <v>0.16971916971916973</v>
      </c>
      <c r="AP272" s="59">
        <v>0.20024420024420025</v>
      </c>
      <c r="AQ272" s="59">
        <v>0.41514041514041516</v>
      </c>
      <c r="AR272" s="59">
        <v>0.17094017094017094</v>
      </c>
    </row>
    <row r="273" spans="2:44" x14ac:dyDescent="0.25">
      <c r="B273" s="9">
        <f t="shared" si="15"/>
        <v>2022</v>
      </c>
      <c r="C273" s="53">
        <v>44621</v>
      </c>
      <c r="D273" s="61">
        <v>214.92146596858575</v>
      </c>
      <c r="E273" s="15">
        <v>199.99999999999994</v>
      </c>
      <c r="F273" s="15">
        <v>278.43137254901956</v>
      </c>
      <c r="G273" s="15">
        <v>114.18918918918912</v>
      </c>
      <c r="H273" s="15">
        <v>518.75000000000068</v>
      </c>
      <c r="I273" s="15">
        <v>140.59405940594044</v>
      </c>
      <c r="J273" s="92"/>
      <c r="K273" s="62">
        <v>-0.28608695652173954</v>
      </c>
      <c r="L273" s="63">
        <v>-2.7027027027027084E-2</v>
      </c>
      <c r="M273" s="63">
        <v>-0.41563786008230441</v>
      </c>
      <c r="N273" s="63">
        <v>-0.21759259259259267</v>
      </c>
      <c r="O273" s="63">
        <v>-0.38518518518518507</v>
      </c>
      <c r="P273" s="63">
        <v>0.24561403508771917</v>
      </c>
      <c r="Q273" s="92"/>
      <c r="R273" s="56">
        <v>51</v>
      </c>
      <c r="S273" s="57">
        <v>1</v>
      </c>
      <c r="T273" s="57">
        <v>9</v>
      </c>
      <c r="U273" s="57">
        <v>15</v>
      </c>
      <c r="V273" s="57">
        <v>16</v>
      </c>
      <c r="W273" s="57">
        <v>10</v>
      </c>
      <c r="X273" s="92"/>
      <c r="Y273" s="58">
        <v>1</v>
      </c>
      <c r="Z273" s="59">
        <v>1.9607843137254902E-2</v>
      </c>
      <c r="AA273" s="59">
        <v>0.17647058823529413</v>
      </c>
      <c r="AB273" s="59">
        <v>0.29411764705882354</v>
      </c>
      <c r="AC273" s="59">
        <v>0.31372549019607843</v>
      </c>
      <c r="AD273" s="59">
        <v>0.19607843137254902</v>
      </c>
      <c r="AE273" s="92"/>
      <c r="AF273" s="56">
        <v>821</v>
      </c>
      <c r="AG273" s="57">
        <v>36</v>
      </c>
      <c r="AH273" s="57">
        <v>142</v>
      </c>
      <c r="AI273" s="57">
        <v>169</v>
      </c>
      <c r="AJ273" s="57">
        <v>332</v>
      </c>
      <c r="AK273" s="57">
        <v>142</v>
      </c>
      <c r="AL273" s="92"/>
      <c r="AM273" s="58">
        <v>1</v>
      </c>
      <c r="AN273" s="59">
        <v>4.38489646772229E-2</v>
      </c>
      <c r="AO273" s="59">
        <v>0.17295980511571254</v>
      </c>
      <c r="AP273" s="59">
        <v>0.20584652862362973</v>
      </c>
      <c r="AQ273" s="59">
        <v>0.4043848964677223</v>
      </c>
      <c r="AR273" s="59">
        <v>0.17295980511571254</v>
      </c>
    </row>
    <row r="274" spans="2:44" x14ac:dyDescent="0.25">
      <c r="B274" s="6">
        <f t="shared" ref="B274:B275" si="16">YEAR(C274)</f>
        <v>2022</v>
      </c>
      <c r="C274" s="60">
        <v>44652</v>
      </c>
      <c r="D274" s="61">
        <v>216.23036649214595</v>
      </c>
      <c r="E274" s="15">
        <v>183.33333333333329</v>
      </c>
      <c r="F274" s="15">
        <v>288.23529411764702</v>
      </c>
      <c r="G274" s="15">
        <v>109.4594594594594</v>
      </c>
      <c r="H274" s="15">
        <v>543.75000000000068</v>
      </c>
      <c r="I274" s="15">
        <v>134.65346534653449</v>
      </c>
      <c r="J274" s="92"/>
      <c r="K274" s="62">
        <v>-0.2690265486725667</v>
      </c>
      <c r="L274" s="63">
        <v>-0.13157894736842102</v>
      </c>
      <c r="M274" s="63">
        <v>-0.3771186440677966</v>
      </c>
      <c r="N274" s="63">
        <v>-0.25345622119815669</v>
      </c>
      <c r="O274" s="63">
        <v>-0.32688588007736941</v>
      </c>
      <c r="P274" s="63">
        <v>0.11475409836065564</v>
      </c>
      <c r="Q274" s="92"/>
      <c r="R274" s="56">
        <v>49</v>
      </c>
      <c r="S274" s="57">
        <v>2</v>
      </c>
      <c r="T274" s="57">
        <v>10</v>
      </c>
      <c r="U274" s="57">
        <v>5</v>
      </c>
      <c r="V274" s="57">
        <v>24</v>
      </c>
      <c r="W274" s="57">
        <v>8</v>
      </c>
      <c r="X274" s="92"/>
      <c r="Y274" s="58">
        <v>1</v>
      </c>
      <c r="Z274" s="59">
        <v>4.0816326530612242E-2</v>
      </c>
      <c r="AA274" s="59">
        <v>0.20408163265306123</v>
      </c>
      <c r="AB274" s="59">
        <v>0.10204081632653061</v>
      </c>
      <c r="AC274" s="59">
        <v>0.48979591836734693</v>
      </c>
      <c r="AD274" s="59">
        <v>0.16326530612244897</v>
      </c>
      <c r="AE274" s="92"/>
      <c r="AF274" s="56">
        <v>826</v>
      </c>
      <c r="AG274" s="57">
        <v>33</v>
      </c>
      <c r="AH274" s="57">
        <v>147</v>
      </c>
      <c r="AI274" s="57">
        <v>162</v>
      </c>
      <c r="AJ274" s="57">
        <v>348</v>
      </c>
      <c r="AK274" s="57">
        <v>136</v>
      </c>
      <c r="AL274" s="92"/>
      <c r="AM274" s="58">
        <v>1</v>
      </c>
      <c r="AN274" s="59">
        <v>3.9951573849878935E-2</v>
      </c>
      <c r="AO274" s="59">
        <v>0.17796610169491525</v>
      </c>
      <c r="AP274" s="59">
        <v>0.19612590799031476</v>
      </c>
      <c r="AQ274" s="59">
        <v>0.42130750605326878</v>
      </c>
      <c r="AR274" s="59">
        <v>0.16464891041162227</v>
      </c>
    </row>
    <row r="275" spans="2:44" x14ac:dyDescent="0.25">
      <c r="B275" s="9">
        <f t="shared" si="16"/>
        <v>2022</v>
      </c>
      <c r="C275" s="53">
        <v>44682</v>
      </c>
      <c r="D275" s="61">
        <v>211.25654450261717</v>
      </c>
      <c r="E275" s="15">
        <v>177.77777777777774</v>
      </c>
      <c r="F275" s="15">
        <v>290.19607843137248</v>
      </c>
      <c r="G275" s="15">
        <v>104.05405405405399</v>
      </c>
      <c r="H275" s="15">
        <v>534.37500000000068</v>
      </c>
      <c r="I275" s="15">
        <v>129.70297029702954</v>
      </c>
      <c r="J275" s="92"/>
      <c r="K275" s="62">
        <v>-0.30008673026886412</v>
      </c>
      <c r="L275" s="63">
        <v>-0.13513513513513509</v>
      </c>
      <c r="M275" s="63">
        <v>-0.36206896551724144</v>
      </c>
      <c r="N275" s="63">
        <v>-0.32751091703056767</v>
      </c>
      <c r="O275" s="63">
        <v>-0.34357005758157377</v>
      </c>
      <c r="P275" s="63">
        <v>-2.2388059701492824E-2</v>
      </c>
      <c r="Q275" s="92"/>
      <c r="R275" s="56">
        <v>61</v>
      </c>
      <c r="S275" s="57">
        <v>1</v>
      </c>
      <c r="T275" s="57">
        <v>14</v>
      </c>
      <c r="U275" s="57">
        <v>12</v>
      </c>
      <c r="V275" s="57">
        <v>22</v>
      </c>
      <c r="W275" s="57">
        <v>12</v>
      </c>
      <c r="X275" s="92"/>
      <c r="Y275" s="58">
        <v>1</v>
      </c>
      <c r="Z275" s="59">
        <v>1.6393442622950821E-2</v>
      </c>
      <c r="AA275" s="59">
        <v>0.22950819672131148</v>
      </c>
      <c r="AB275" s="59">
        <v>0.19672131147540983</v>
      </c>
      <c r="AC275" s="59">
        <v>0.36065573770491804</v>
      </c>
      <c r="AD275" s="59">
        <v>0.19672131147540983</v>
      </c>
      <c r="AE275" s="92"/>
      <c r="AF275" s="56">
        <v>807</v>
      </c>
      <c r="AG275" s="57">
        <v>32</v>
      </c>
      <c r="AH275" s="57">
        <v>148</v>
      </c>
      <c r="AI275" s="57">
        <v>154</v>
      </c>
      <c r="AJ275" s="57">
        <v>342</v>
      </c>
      <c r="AK275" s="57">
        <v>131</v>
      </c>
      <c r="AL275" s="92"/>
      <c r="AM275" s="58">
        <v>1</v>
      </c>
      <c r="AN275" s="59">
        <v>3.9653035935563817E-2</v>
      </c>
      <c r="AO275" s="59">
        <v>0.18339529120198264</v>
      </c>
      <c r="AP275" s="59">
        <v>0.19083023543990088</v>
      </c>
      <c r="AQ275" s="59">
        <v>0.42379182156133827</v>
      </c>
      <c r="AR275" s="59">
        <v>0.16232961586121439</v>
      </c>
    </row>
    <row r="276" spans="2:44" x14ac:dyDescent="0.25">
      <c r="B276" s="6">
        <f t="shared" ref="B276:B278" si="17">YEAR(C276)</f>
        <v>2022</v>
      </c>
      <c r="C276" s="60">
        <v>44713</v>
      </c>
      <c r="D276" s="61">
        <v>200.26178010471145</v>
      </c>
      <c r="E276" s="15">
        <v>172.2222222222222</v>
      </c>
      <c r="F276" s="15">
        <v>260.78431372549016</v>
      </c>
      <c r="G276" s="15">
        <v>94.59459459459454</v>
      </c>
      <c r="H276" s="15">
        <v>515.62500000000068</v>
      </c>
      <c r="I276" s="15">
        <v>129.70297029702954</v>
      </c>
      <c r="J276" s="92"/>
      <c r="K276" s="62">
        <v>-0.3365134431916742</v>
      </c>
      <c r="L276" s="63">
        <v>-0.13888888888888884</v>
      </c>
      <c r="M276" s="63">
        <v>-0.43162393162393153</v>
      </c>
      <c r="N276" s="63">
        <v>-0.40170940170940161</v>
      </c>
      <c r="O276" s="63">
        <v>-0.35546874999999989</v>
      </c>
      <c r="P276" s="63">
        <v>-4.3795620437956373E-2</v>
      </c>
      <c r="Q276" s="92"/>
      <c r="R276" s="56">
        <v>37</v>
      </c>
      <c r="S276" s="57">
        <v>1</v>
      </c>
      <c r="T276" s="57">
        <v>6</v>
      </c>
      <c r="U276" s="57">
        <v>4</v>
      </c>
      <c r="V276" s="57">
        <v>16</v>
      </c>
      <c r="W276" s="57">
        <v>10</v>
      </c>
      <c r="X276" s="92"/>
      <c r="Y276" s="58">
        <v>1</v>
      </c>
      <c r="Z276" s="59">
        <v>2.7027027027027029E-2</v>
      </c>
      <c r="AA276" s="59">
        <v>0.16216216216216217</v>
      </c>
      <c r="AB276" s="59">
        <v>0.10810810810810811</v>
      </c>
      <c r="AC276" s="59">
        <v>0.43243243243243246</v>
      </c>
      <c r="AD276" s="59">
        <v>0.27027027027027029</v>
      </c>
      <c r="AE276" s="92"/>
      <c r="AF276" s="56">
        <v>765</v>
      </c>
      <c r="AG276" s="57">
        <v>31</v>
      </c>
      <c r="AH276" s="57">
        <v>133</v>
      </c>
      <c r="AI276" s="57">
        <v>140</v>
      </c>
      <c r="AJ276" s="57">
        <v>330</v>
      </c>
      <c r="AK276" s="57">
        <v>131</v>
      </c>
      <c r="AL276" s="92"/>
      <c r="AM276" s="58">
        <v>1</v>
      </c>
      <c r="AN276" s="59">
        <v>4.0522875816993466E-2</v>
      </c>
      <c r="AO276" s="59">
        <v>0.17385620915032679</v>
      </c>
      <c r="AP276" s="59">
        <v>0.18300653594771241</v>
      </c>
      <c r="AQ276" s="59">
        <v>0.43137254901960786</v>
      </c>
      <c r="AR276" s="59">
        <v>0.17124183006535948</v>
      </c>
    </row>
    <row r="277" spans="2:44" x14ac:dyDescent="0.25">
      <c r="B277" s="6">
        <f t="shared" si="17"/>
        <v>2022</v>
      </c>
      <c r="C277" s="60">
        <v>44743</v>
      </c>
      <c r="D277" s="61">
        <v>193.19371727748634</v>
      </c>
      <c r="E277" s="15">
        <v>161.11111111111109</v>
      </c>
      <c r="F277" s="15">
        <v>247.05882352941171</v>
      </c>
      <c r="G277" s="15">
        <v>92.567567567567508</v>
      </c>
      <c r="H277" s="15">
        <v>500.00000000000068</v>
      </c>
      <c r="I277" s="15">
        <v>124.7524752475246</v>
      </c>
      <c r="J277" s="92"/>
      <c r="K277" s="62">
        <v>-0.33752244165170575</v>
      </c>
      <c r="L277" s="63">
        <v>-0.19444444444444442</v>
      </c>
      <c r="M277" s="63">
        <v>-0.43999999999999995</v>
      </c>
      <c r="N277" s="63">
        <v>-0.38288288288288286</v>
      </c>
      <c r="O277" s="63">
        <v>-0.34826883910386952</v>
      </c>
      <c r="P277" s="63">
        <v>-0.10000000000000009</v>
      </c>
      <c r="Q277" s="92"/>
      <c r="R277" s="56">
        <v>48</v>
      </c>
      <c r="S277" s="57">
        <v>0</v>
      </c>
      <c r="T277" s="57">
        <v>6</v>
      </c>
      <c r="U277" s="57">
        <v>7</v>
      </c>
      <c r="V277" s="57">
        <v>27</v>
      </c>
      <c r="W277" s="57">
        <v>8</v>
      </c>
      <c r="X277" s="92"/>
      <c r="Y277" s="58">
        <v>1</v>
      </c>
      <c r="Z277" s="59">
        <v>0</v>
      </c>
      <c r="AA277" s="59">
        <v>0.125</v>
      </c>
      <c r="AB277" s="59">
        <v>0.14583333333333334</v>
      </c>
      <c r="AC277" s="59">
        <v>0.5625</v>
      </c>
      <c r="AD277" s="59">
        <v>0.16666666666666666</v>
      </c>
      <c r="AE277" s="92"/>
      <c r="AF277" s="56">
        <v>738</v>
      </c>
      <c r="AG277" s="57">
        <v>29</v>
      </c>
      <c r="AH277" s="57">
        <v>126</v>
      </c>
      <c r="AI277" s="57">
        <v>137</v>
      </c>
      <c r="AJ277" s="57">
        <v>320</v>
      </c>
      <c r="AK277" s="57">
        <v>126</v>
      </c>
      <c r="AL277" s="92"/>
      <c r="AM277" s="58">
        <v>1</v>
      </c>
      <c r="AN277" s="59">
        <v>3.9295392953929538E-2</v>
      </c>
      <c r="AO277" s="59">
        <v>0.17073170731707318</v>
      </c>
      <c r="AP277" s="59">
        <v>0.1856368563685637</v>
      </c>
      <c r="AQ277" s="59">
        <v>0.43360433604336046</v>
      </c>
      <c r="AR277" s="59">
        <v>0.17073170731707318</v>
      </c>
    </row>
    <row r="278" spans="2:44" x14ac:dyDescent="0.25">
      <c r="B278" s="9">
        <f t="shared" si="17"/>
        <v>2022</v>
      </c>
      <c r="C278" s="53">
        <v>44774</v>
      </c>
      <c r="D278" s="61">
        <v>184.0314136125649</v>
      </c>
      <c r="E278" s="15">
        <v>144.44444444444443</v>
      </c>
      <c r="F278" s="15">
        <v>225.49019607843132</v>
      </c>
      <c r="G278" s="15">
        <v>92.567567567567508</v>
      </c>
      <c r="H278" s="15">
        <v>479.68750000000063</v>
      </c>
      <c r="I278" s="15">
        <v>116.83168316831669</v>
      </c>
      <c r="J278" s="92"/>
      <c r="K278" s="62">
        <v>-0.3556370302474795</v>
      </c>
      <c r="L278" s="63">
        <v>-0.36585365853658536</v>
      </c>
      <c r="M278" s="63">
        <v>-0.47963800904977383</v>
      </c>
      <c r="N278" s="63">
        <v>-0.35981308411214952</v>
      </c>
      <c r="O278" s="63">
        <v>-0.34957627118644063</v>
      </c>
      <c r="P278" s="63">
        <v>-0.1748251748251749</v>
      </c>
      <c r="Q278" s="92"/>
      <c r="R278" s="56">
        <v>43</v>
      </c>
      <c r="S278" s="57">
        <v>2</v>
      </c>
      <c r="T278" s="57">
        <v>4</v>
      </c>
      <c r="U278" s="57">
        <v>11</v>
      </c>
      <c r="V278" s="57">
        <v>19</v>
      </c>
      <c r="W278" s="57">
        <v>7</v>
      </c>
      <c r="X278" s="92"/>
      <c r="Y278" s="58">
        <v>1</v>
      </c>
      <c r="Z278" s="59">
        <v>4.6511627906976744E-2</v>
      </c>
      <c r="AA278" s="59">
        <v>9.3023255813953487E-2</v>
      </c>
      <c r="AB278" s="59">
        <v>0.2558139534883721</v>
      </c>
      <c r="AC278" s="59">
        <v>0.44186046511627908</v>
      </c>
      <c r="AD278" s="59">
        <v>0.16279069767441862</v>
      </c>
      <c r="AE278" s="92"/>
      <c r="AF278" s="56">
        <v>703</v>
      </c>
      <c r="AG278" s="57">
        <v>26</v>
      </c>
      <c r="AH278" s="57">
        <v>115</v>
      </c>
      <c r="AI278" s="57">
        <v>137</v>
      </c>
      <c r="AJ278" s="57">
        <v>307</v>
      </c>
      <c r="AK278" s="57">
        <v>118</v>
      </c>
      <c r="AL278" s="92"/>
      <c r="AM278" s="58">
        <v>1</v>
      </c>
      <c r="AN278" s="59">
        <v>3.6984352773826459E-2</v>
      </c>
      <c r="AO278" s="59">
        <v>0.16358463726884778</v>
      </c>
      <c r="AP278" s="59">
        <v>0.19487908961593173</v>
      </c>
      <c r="AQ278" s="59">
        <v>0.43669985775248932</v>
      </c>
      <c r="AR278" s="59">
        <v>0.1678520625889047</v>
      </c>
    </row>
    <row r="279" spans="2:44" x14ac:dyDescent="0.25">
      <c r="B279" s="6">
        <f t="shared" ref="B279:B281" si="18">YEAR(C279)</f>
        <v>2022</v>
      </c>
      <c r="C279" s="60">
        <v>44805</v>
      </c>
      <c r="D279" s="61">
        <v>175.13089005235551</v>
      </c>
      <c r="E279" s="15">
        <v>116.66666666666666</v>
      </c>
      <c r="F279" s="15">
        <v>201.96078431372547</v>
      </c>
      <c r="G279" s="15">
        <v>87.837837837837782</v>
      </c>
      <c r="H279" s="15">
        <v>462.50000000000057</v>
      </c>
      <c r="I279" s="15">
        <v>117.82178217821767</v>
      </c>
      <c r="J279" s="92"/>
      <c r="K279" s="62">
        <v>-0.3415354330708662</v>
      </c>
      <c r="L279" s="63">
        <v>-0.51162790697674421</v>
      </c>
      <c r="M279" s="63">
        <v>-0.48241206030150752</v>
      </c>
      <c r="N279" s="63">
        <v>-0.35323383084577109</v>
      </c>
      <c r="O279" s="63">
        <v>-0.32110091743119262</v>
      </c>
      <c r="P279" s="63">
        <v>-0.13138686131386867</v>
      </c>
      <c r="Q279" s="92"/>
      <c r="R279" s="56">
        <v>48</v>
      </c>
      <c r="S279" s="57">
        <v>1</v>
      </c>
      <c r="T279" s="57">
        <v>6</v>
      </c>
      <c r="U279" s="57">
        <v>6</v>
      </c>
      <c r="V279" s="57">
        <v>23</v>
      </c>
      <c r="W279" s="57">
        <v>12</v>
      </c>
      <c r="X279" s="92"/>
      <c r="Y279" s="58">
        <v>1</v>
      </c>
      <c r="Z279" s="59">
        <v>2.0833333333333332E-2</v>
      </c>
      <c r="AA279" s="59">
        <v>0.125</v>
      </c>
      <c r="AB279" s="59">
        <v>0.125</v>
      </c>
      <c r="AC279" s="59">
        <v>0.47916666666666669</v>
      </c>
      <c r="AD279" s="59">
        <v>0.25</v>
      </c>
      <c r="AE279" s="92"/>
      <c r="AF279" s="56">
        <v>669</v>
      </c>
      <c r="AG279" s="57">
        <v>21</v>
      </c>
      <c r="AH279" s="57">
        <v>103</v>
      </c>
      <c r="AI279" s="57">
        <v>130</v>
      </c>
      <c r="AJ279" s="57">
        <v>296</v>
      </c>
      <c r="AK279" s="57">
        <v>119</v>
      </c>
      <c r="AL279" s="92"/>
      <c r="AM279" s="58">
        <v>1</v>
      </c>
      <c r="AN279" s="59">
        <v>3.1390134529147982E-2</v>
      </c>
      <c r="AO279" s="59">
        <v>0.15396113602391628</v>
      </c>
      <c r="AP279" s="59">
        <v>0.19431988041853512</v>
      </c>
      <c r="AQ279" s="59">
        <v>0.44245142002989535</v>
      </c>
      <c r="AR279" s="59">
        <v>0.17787742899850523</v>
      </c>
    </row>
    <row r="280" spans="2:44" x14ac:dyDescent="0.25">
      <c r="B280" s="6">
        <f t="shared" si="18"/>
        <v>2022</v>
      </c>
      <c r="C280" s="60">
        <v>44835</v>
      </c>
      <c r="D280" s="61">
        <v>166.23036649214612</v>
      </c>
      <c r="E280" s="15">
        <v>105.55555555555554</v>
      </c>
      <c r="F280" s="15">
        <v>201.96078431372547</v>
      </c>
      <c r="G280" s="15">
        <v>83.108108108108055</v>
      </c>
      <c r="H280" s="15">
        <v>435.93750000000051</v>
      </c>
      <c r="I280" s="15">
        <v>109.90099009900976</v>
      </c>
      <c r="J280" s="92"/>
      <c r="K280" s="62">
        <v>-0.31939978563772775</v>
      </c>
      <c r="L280" s="63">
        <v>-0.47222222222222221</v>
      </c>
      <c r="M280" s="63">
        <v>-0.42458100558659218</v>
      </c>
      <c r="N280" s="63">
        <v>-0.37244897959183665</v>
      </c>
      <c r="O280" s="63">
        <v>-0.27720207253886009</v>
      </c>
      <c r="P280" s="63">
        <v>-0.18382352941176472</v>
      </c>
      <c r="Q280" s="92"/>
      <c r="R280" s="56">
        <v>42</v>
      </c>
      <c r="S280" s="57">
        <v>2</v>
      </c>
      <c r="T280" s="57">
        <v>10</v>
      </c>
      <c r="U280" s="57">
        <v>12</v>
      </c>
      <c r="V280" s="57">
        <v>11</v>
      </c>
      <c r="W280" s="57">
        <v>7</v>
      </c>
      <c r="X280" s="92"/>
      <c r="Y280" s="58">
        <v>1</v>
      </c>
      <c r="Z280" s="59">
        <v>4.7619047619047616E-2</v>
      </c>
      <c r="AA280" s="59">
        <v>0.23809523809523808</v>
      </c>
      <c r="AB280" s="59">
        <v>0.2857142857142857</v>
      </c>
      <c r="AC280" s="59">
        <v>0.26190476190476192</v>
      </c>
      <c r="AD280" s="59">
        <v>0.16666666666666666</v>
      </c>
      <c r="AE280" s="92"/>
      <c r="AF280" s="56">
        <v>635</v>
      </c>
      <c r="AG280" s="57">
        <v>19</v>
      </c>
      <c r="AH280" s="57">
        <v>103</v>
      </c>
      <c r="AI280" s="57">
        <v>123</v>
      </c>
      <c r="AJ280" s="57">
        <v>279</v>
      </c>
      <c r="AK280" s="57">
        <v>111</v>
      </c>
      <c r="AL280" s="92"/>
      <c r="AM280" s="58">
        <v>1</v>
      </c>
      <c r="AN280" s="59">
        <v>2.9921259842519685E-2</v>
      </c>
      <c r="AO280" s="59">
        <v>0.16220472440944883</v>
      </c>
      <c r="AP280" s="59">
        <v>0.19370078740157481</v>
      </c>
      <c r="AQ280" s="59">
        <v>0.43937007874015749</v>
      </c>
      <c r="AR280" s="59">
        <v>0.17480314960629922</v>
      </c>
    </row>
    <row r="281" spans="2:44" x14ac:dyDescent="0.25">
      <c r="B281" s="9">
        <f t="shared" si="18"/>
        <v>2022</v>
      </c>
      <c r="C281" s="53">
        <v>44866</v>
      </c>
      <c r="D281" s="61">
        <v>154.45026178010426</v>
      </c>
      <c r="E281" s="15">
        <v>122.22222222222221</v>
      </c>
      <c r="F281" s="15">
        <v>194.11764705882351</v>
      </c>
      <c r="G281" s="15">
        <v>74.999999999999957</v>
      </c>
      <c r="H281" s="15">
        <v>395.31250000000045</v>
      </c>
      <c r="I281" s="15">
        <v>103.96039603960382</v>
      </c>
      <c r="J281" s="92"/>
      <c r="K281" s="62">
        <v>-0.3669527896995709</v>
      </c>
      <c r="L281" s="63">
        <v>-0.40540540540540537</v>
      </c>
      <c r="M281" s="63">
        <v>-0.42441860465116277</v>
      </c>
      <c r="N281" s="63">
        <v>-0.39673913043478248</v>
      </c>
      <c r="O281" s="63">
        <v>-0.36111111111111116</v>
      </c>
      <c r="P281" s="63">
        <v>-0.26573426573426584</v>
      </c>
      <c r="Q281" s="92"/>
      <c r="R281" s="56">
        <v>37</v>
      </c>
      <c r="S281" s="57">
        <v>4</v>
      </c>
      <c r="T281" s="57">
        <v>8</v>
      </c>
      <c r="U281" s="57">
        <v>2</v>
      </c>
      <c r="V281" s="57">
        <v>17</v>
      </c>
      <c r="W281" s="57">
        <v>6</v>
      </c>
      <c r="X281" s="92"/>
      <c r="Y281" s="58">
        <v>1</v>
      </c>
      <c r="Z281" s="59">
        <v>0.10810810810810811</v>
      </c>
      <c r="AA281" s="59">
        <v>0.21621621621621623</v>
      </c>
      <c r="AB281" s="59">
        <v>5.4054054054054057E-2</v>
      </c>
      <c r="AC281" s="59">
        <v>0.45945945945945948</v>
      </c>
      <c r="AD281" s="59">
        <v>0.16216216216216217</v>
      </c>
      <c r="AE281" s="92"/>
      <c r="AF281" s="56">
        <v>590</v>
      </c>
      <c r="AG281" s="57">
        <v>22</v>
      </c>
      <c r="AH281" s="57">
        <v>99</v>
      </c>
      <c r="AI281" s="57">
        <v>111</v>
      </c>
      <c r="AJ281" s="57">
        <v>253</v>
      </c>
      <c r="AK281" s="57">
        <v>105</v>
      </c>
      <c r="AL281" s="92"/>
      <c r="AM281" s="58">
        <v>1</v>
      </c>
      <c r="AN281" s="59">
        <v>3.7288135593220341E-2</v>
      </c>
      <c r="AO281" s="59">
        <v>0.16779661016949152</v>
      </c>
      <c r="AP281" s="59">
        <v>0.18813559322033899</v>
      </c>
      <c r="AQ281" s="59">
        <v>0.42881355932203391</v>
      </c>
      <c r="AR281" s="59">
        <v>0.17796610169491525</v>
      </c>
    </row>
    <row r="282" spans="2:44" x14ac:dyDescent="0.25">
      <c r="B282" s="6">
        <f t="shared" ref="B282" si="19">YEAR(C282)</f>
        <v>2022</v>
      </c>
      <c r="C282" s="60">
        <v>44896</v>
      </c>
      <c r="D282" s="61">
        <v>140.57591623036606</v>
      </c>
      <c r="E282" s="15">
        <v>100</v>
      </c>
      <c r="F282" s="15">
        <v>178.43137254901958</v>
      </c>
      <c r="G282" s="15">
        <v>69.594594594594554</v>
      </c>
      <c r="H282" s="15">
        <v>345.3125000000004</v>
      </c>
      <c r="I282" s="15">
        <v>102.97029702970283</v>
      </c>
      <c r="J282" s="92"/>
      <c r="K282" s="62">
        <v>-0.40597345132743379</v>
      </c>
      <c r="L282" s="63">
        <v>-0.48571428571428554</v>
      </c>
      <c r="M282" s="63">
        <v>-0.42038216560509545</v>
      </c>
      <c r="N282" s="63">
        <v>-0.43093922651933703</v>
      </c>
      <c r="O282" s="63">
        <v>-0.43187660668380468</v>
      </c>
      <c r="P282" s="63">
        <v>-0.2676056338028171</v>
      </c>
      <c r="Q282" s="92"/>
      <c r="R282" s="56">
        <v>30</v>
      </c>
      <c r="S282" s="57">
        <v>0</v>
      </c>
      <c r="T282" s="57">
        <v>4</v>
      </c>
      <c r="U282" s="57">
        <v>7</v>
      </c>
      <c r="V282" s="57">
        <v>11</v>
      </c>
      <c r="W282" s="57">
        <v>8</v>
      </c>
      <c r="X282" s="92"/>
      <c r="Y282" s="58">
        <v>1</v>
      </c>
      <c r="Z282" s="59">
        <v>0</v>
      </c>
      <c r="AA282" s="59">
        <v>0.13333333333333333</v>
      </c>
      <c r="AB282" s="59">
        <v>0.23333333333333334</v>
      </c>
      <c r="AC282" s="59">
        <v>0.36666666666666664</v>
      </c>
      <c r="AD282" s="59">
        <v>0.26666666666666666</v>
      </c>
      <c r="AE282" s="92"/>
      <c r="AF282" s="56">
        <v>537</v>
      </c>
      <c r="AG282" s="57">
        <v>18</v>
      </c>
      <c r="AH282" s="57">
        <v>91</v>
      </c>
      <c r="AI282" s="57">
        <v>103</v>
      </c>
      <c r="AJ282" s="57">
        <v>221</v>
      </c>
      <c r="AK282" s="57">
        <v>104</v>
      </c>
      <c r="AL282" s="92"/>
      <c r="AM282" s="58">
        <v>1</v>
      </c>
      <c r="AN282" s="59">
        <v>3.3519553072625698E-2</v>
      </c>
      <c r="AO282" s="59">
        <v>0.16945996275605213</v>
      </c>
      <c r="AP282" s="59">
        <v>0.19180633147113593</v>
      </c>
      <c r="AQ282" s="59">
        <v>0.41154562383612664</v>
      </c>
      <c r="AR282" s="59">
        <v>0.19366852886405958</v>
      </c>
    </row>
  </sheetData>
  <mergeCells count="24">
    <mergeCell ref="A1:C2"/>
    <mergeCell ref="B3:C3"/>
    <mergeCell ref="D3:I3"/>
    <mergeCell ref="K3:P3"/>
    <mergeCell ref="R3:W3"/>
    <mergeCell ref="P1:W2"/>
    <mergeCell ref="AF3:AK3"/>
    <mergeCell ref="AM3:AR3"/>
    <mergeCell ref="A4:C4"/>
    <mergeCell ref="D4:I4"/>
    <mergeCell ref="K4:P4"/>
    <mergeCell ref="R4:W4"/>
    <mergeCell ref="Y4:AD4"/>
    <mergeCell ref="AF4:AK4"/>
    <mergeCell ref="AM4:AR4"/>
    <mergeCell ref="Y3:AD3"/>
    <mergeCell ref="AF6:AK6"/>
    <mergeCell ref="AM6:AR6"/>
    <mergeCell ref="A5:C5"/>
    <mergeCell ref="A6:C6"/>
    <mergeCell ref="D6:I6"/>
    <mergeCell ref="K6:P6"/>
    <mergeCell ref="R6:W6"/>
    <mergeCell ref="Y6:AD6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Aux</vt:lpstr>
      <vt:lpstr>Menu</vt:lpstr>
      <vt:lpstr>Indicadores Abrainc-Fipe</vt:lpstr>
      <vt:lpstr>Radar Abrainc-Fipe</vt:lpstr>
      <vt:lpstr>Indicador Antecedente (SP)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2019-02-25T18:42:38Z</dcterms:created>
  <dcterms:modified xsi:type="dcterms:W3CDTF">2023-04-04T17:49:34Z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